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1100" windowHeight="8210" tabRatio="878" activeTab="0"/>
  </bookViews>
  <sheets>
    <sheet name="課税数量（単月・合計）" sheetId="1" r:id="rId1"/>
    <sheet name="課税数量（単月・局）" sheetId="2" r:id="rId2"/>
    <sheet name="課税数量（単月・税関）" sheetId="3" r:id="rId3"/>
  </sheets>
  <definedNames>
    <definedName name="Data">'課税数量（単月・合計）'!$C$3:$N$21</definedName>
    <definedName name="_xlnm.Print_Area" localSheetId="1">'課税数量（単月・局）'!$A$1:$P$84</definedName>
    <definedName name="_xlnm.Print_Area" localSheetId="0">'課税数量（単月・合計）'!$A$1:$P$84</definedName>
    <definedName name="_xlnm.Print_Area" localSheetId="2">'課税数量（単月・税関）'!$A$1:$P$84</definedName>
  </definedNames>
  <calcPr fullCalcOnLoad="1"/>
</workbook>
</file>

<file path=xl/sharedStrings.xml><?xml version="1.0" encoding="utf-8"?>
<sst xmlns="http://schemas.openxmlformats.org/spreadsheetml/2006/main" count="399" uniqueCount="51">
  <si>
    <t>合成清酒</t>
  </si>
  <si>
    <t>合　　　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</si>
  <si>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</si>
  <si>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</si>
  <si>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</si>
  <si>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</si>
  <si>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</si>
  <si>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</si>
  <si>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</si>
  <si>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</si>
  <si>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</si>
  <si>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</si>
  <si>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</si>
  <si>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</si>
  <si>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単月の課税数量（国税局及び税関の合計）</t>
  </si>
  <si>
    <t>４月からの累計</t>
  </si>
  <si>
    <t>ウイスキー</t>
  </si>
  <si>
    <t>ブランデー</t>
  </si>
  <si>
    <t>月分</t>
  </si>
  <si>
    <t>清　酒</t>
  </si>
  <si>
    <t>みりん</t>
  </si>
  <si>
    <t>ビール</t>
  </si>
  <si>
    <t>果実酒</t>
  </si>
  <si>
    <t>甘味果実酒</t>
  </si>
  <si>
    <t>ウイスキー</t>
  </si>
  <si>
    <t>ブランデー</t>
  </si>
  <si>
    <t>発泡酒</t>
  </si>
  <si>
    <t>その他の醸造酒</t>
  </si>
  <si>
    <t>リキュール</t>
  </si>
  <si>
    <t>雑酒等</t>
  </si>
  <si>
    <t>スピリッツ等</t>
  </si>
  <si>
    <t>（単位：ＫＬ）</t>
  </si>
  <si>
    <t>品目別</t>
  </si>
  <si>
    <t>単月の課税数量（税関）</t>
  </si>
  <si>
    <t>単月の課税数量（国税局）</t>
  </si>
  <si>
    <t>連続式蒸留焼酎</t>
  </si>
  <si>
    <t>単式蒸留焼酎</t>
  </si>
  <si>
    <t>連続式蒸留焼酎</t>
  </si>
  <si>
    <t>単式蒸留焼酎</t>
  </si>
  <si>
    <t>令和２年</t>
  </si>
  <si>
    <t>令和３年</t>
  </si>
  <si>
    <t>令和３年</t>
  </si>
  <si>
    <t>令和４年</t>
  </si>
  <si>
    <t>令和４年</t>
  </si>
  <si>
    <t>令和５年</t>
  </si>
  <si>
    <t>令和５年</t>
  </si>
  <si>
    <t>令和６年</t>
  </si>
  <si>
    <t>令和２年度（速報値）</t>
  </si>
  <si>
    <t>令和３年度（速報値）</t>
  </si>
  <si>
    <t>令和４年度（速報値）</t>
  </si>
  <si>
    <t>令和５年度（速報値）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</si>
</sst>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 ;[Red]\-#,##0\ "/>
    <numFmt numFmtId="179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 horizontal="center"/>
    </xf>
    <xf numFmtId="38" fontId="4" fillId="0" borderId="0" xfId="49" applyFont="1" applyFill="1" applyAlignment="1">
      <alignment/>
    </xf>
    <xf numFmtId="38" fontId="5" fillId="0" borderId="0" xfId="49" applyFont="1" applyFill="1" applyAlignment="1">
      <alignment horizontal="center"/>
    </xf>
    <xf numFmtId="38" fontId="6" fillId="0" borderId="0" xfId="49" applyFont="1" applyAlignment="1">
      <alignment vertical="center"/>
    </xf>
    <xf numFmtId="38" fontId="5" fillId="0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178" fontId="5" fillId="33" borderId="10" xfId="49" applyNumberFormat="1" applyFont="1" applyFill="1" applyBorder="1" applyAlignment="1">
      <alignment vertical="center"/>
    </xf>
    <xf numFmtId="178" fontId="5" fillId="0" borderId="0" xfId="49" applyNumberFormat="1" applyFont="1" applyFill="1" applyAlignment="1">
      <alignment/>
    </xf>
    <xf numFmtId="178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horizontal="center"/>
    </xf>
    <xf numFmtId="178" fontId="5" fillId="33" borderId="10" xfId="49" applyNumberFormat="1" applyFont="1" applyFill="1" applyBorder="1" applyAlignment="1">
      <alignment horizontal="center" vertical="center"/>
    </xf>
    <xf numFmtId="178" fontId="5" fillId="0" borderId="11" xfId="49" applyNumberFormat="1" applyFont="1" applyFill="1" applyBorder="1" applyAlignment="1">
      <alignment vertical="center"/>
    </xf>
    <xf numFmtId="178" fontId="5" fillId="0" borderId="10" xfId="49" applyNumberFormat="1" applyFont="1" applyBorder="1" applyAlignment="1">
      <alignment vertical="center"/>
    </xf>
    <xf numFmtId="178" fontId="5" fillId="0" borderId="0" xfId="49" applyNumberFormat="1" applyFont="1" applyAlignment="1">
      <alignment/>
    </xf>
    <xf numFmtId="178" fontId="5" fillId="0" borderId="0" xfId="49" applyNumberFormat="1" applyFont="1" applyAlignment="1">
      <alignment horizontal="center"/>
    </xf>
    <xf numFmtId="178" fontId="5" fillId="0" borderId="10" xfId="49" applyNumberFormat="1" applyFont="1" applyBorder="1" applyAlignment="1">
      <alignment horizontal="center" vertical="center"/>
    </xf>
    <xf numFmtId="178" fontId="5" fillId="0" borderId="11" xfId="49" applyNumberFormat="1" applyFont="1" applyBorder="1" applyAlignment="1">
      <alignment vertical="center"/>
    </xf>
    <xf numFmtId="178" fontId="5" fillId="0" borderId="0" xfId="49" applyNumberFormat="1" applyFont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38" fontId="43" fillId="0" borderId="10" xfId="49" applyFont="1" applyFill="1" applyBorder="1" applyAlignment="1">
      <alignment vertical="center"/>
    </xf>
    <xf numFmtId="178" fontId="5" fillId="0" borderId="11" xfId="49" applyNumberFormat="1" applyFont="1" applyBorder="1" applyAlignment="1">
      <alignment horizontal="left" vertical="center"/>
    </xf>
    <xf numFmtId="178" fontId="5" fillId="0" borderId="12" xfId="49" applyNumberFormat="1" applyFont="1" applyBorder="1" applyAlignment="1">
      <alignment horizontal="left" vertical="center"/>
    </xf>
    <xf numFmtId="178" fontId="5" fillId="0" borderId="13" xfId="49" applyNumberFormat="1" applyFont="1" applyBorder="1" applyAlignment="1">
      <alignment horizontal="left" vertical="center"/>
    </xf>
    <xf numFmtId="38" fontId="5" fillId="0" borderId="14" xfId="49" applyFont="1" applyBorder="1" applyAlignment="1">
      <alignment horizontal="left" vertical="center" wrapText="1"/>
    </xf>
    <xf numFmtId="38" fontId="5" fillId="0" borderId="15" xfId="49" applyFont="1" applyBorder="1" applyAlignment="1">
      <alignment horizontal="left" vertical="center" wrapText="1"/>
    </xf>
    <xf numFmtId="178" fontId="5" fillId="0" borderId="12" xfId="49" applyNumberFormat="1" applyFont="1" applyBorder="1" applyAlignment="1">
      <alignment vertical="center"/>
    </xf>
    <xf numFmtId="178" fontId="5" fillId="0" borderId="13" xfId="49" applyNumberFormat="1" applyFont="1" applyBorder="1" applyAlignment="1">
      <alignment vertical="center"/>
    </xf>
    <xf numFmtId="178" fontId="5" fillId="0" borderId="16" xfId="49" applyNumberFormat="1" applyFont="1" applyBorder="1" applyAlignment="1">
      <alignment horizontal="center" vertical="center"/>
    </xf>
    <xf numFmtId="178" fontId="5" fillId="33" borderId="11" xfId="49" applyNumberFormat="1" applyFont="1" applyFill="1" applyBorder="1" applyAlignment="1">
      <alignment horizontal="left" vertical="center"/>
    </xf>
    <xf numFmtId="178" fontId="5" fillId="33" borderId="12" xfId="49" applyNumberFormat="1" applyFont="1" applyFill="1" applyBorder="1" applyAlignment="1">
      <alignment horizontal="left" vertical="center"/>
    </xf>
    <xf numFmtId="178" fontId="5" fillId="33" borderId="13" xfId="49" applyNumberFormat="1" applyFont="1" applyFill="1" applyBorder="1" applyAlignment="1">
      <alignment horizontal="left" vertical="center"/>
    </xf>
    <xf numFmtId="178" fontId="5" fillId="34" borderId="10" xfId="49" applyNumberFormat="1" applyFont="1" applyFill="1" applyBorder="1" applyAlignment="1">
      <alignment vertical="center"/>
    </xf>
    <xf numFmtId="38" fontId="5" fillId="33" borderId="11" xfId="49" applyFont="1" applyFill="1" applyBorder="1" applyAlignment="1">
      <alignment horizontal="center" vertical="center"/>
    </xf>
    <xf numFmtId="38" fontId="5" fillId="33" borderId="13" xfId="49" applyFont="1" applyFill="1" applyBorder="1" applyAlignment="1">
      <alignment horizontal="center" vertical="center"/>
    </xf>
    <xf numFmtId="178" fontId="5" fillId="33" borderId="11" xfId="49" applyNumberFormat="1" applyFont="1" applyFill="1" applyBorder="1" applyAlignment="1">
      <alignment horizontal="left" vertical="center"/>
    </xf>
    <xf numFmtId="178" fontId="5" fillId="33" borderId="12" xfId="49" applyNumberFormat="1" applyFont="1" applyFill="1" applyBorder="1" applyAlignment="1">
      <alignment horizontal="left" vertical="center"/>
    </xf>
    <xf numFmtId="178" fontId="5" fillId="33" borderId="13" xfId="49" applyNumberFormat="1" applyFont="1" applyFill="1" applyBorder="1" applyAlignment="1">
      <alignment horizontal="left" vertical="center"/>
    </xf>
    <xf numFmtId="38" fontId="7" fillId="33" borderId="11" xfId="49" applyFont="1" applyFill="1" applyBorder="1" applyAlignment="1">
      <alignment horizontal="center" vertical="center"/>
    </xf>
    <xf numFmtId="38" fontId="7" fillId="33" borderId="13" xfId="49" applyFont="1" applyFill="1" applyBorder="1" applyAlignment="1">
      <alignment horizontal="center" vertical="center"/>
    </xf>
    <xf numFmtId="178" fontId="7" fillId="33" borderId="10" xfId="49" applyNumberFormat="1" applyFont="1" applyFill="1" applyBorder="1" applyAlignment="1">
      <alignment horizontal="center" vertical="center"/>
    </xf>
    <xf numFmtId="38" fontId="5" fillId="33" borderId="14" xfId="49" applyFont="1" applyFill="1" applyBorder="1" applyAlignment="1">
      <alignment horizontal="left" vertical="center" wrapText="1"/>
    </xf>
    <xf numFmtId="38" fontId="5" fillId="33" borderId="15" xfId="49" applyFont="1" applyFill="1" applyBorder="1" applyAlignment="1">
      <alignment horizontal="left" vertical="center" wrapText="1"/>
    </xf>
    <xf numFmtId="38" fontId="5" fillId="33" borderId="17" xfId="49" applyFont="1" applyFill="1" applyBorder="1" applyAlignment="1">
      <alignment horizontal="right" vertical="center" wrapText="1"/>
    </xf>
    <xf numFmtId="38" fontId="5" fillId="33" borderId="18" xfId="49" applyFont="1" applyFill="1" applyBorder="1" applyAlignment="1">
      <alignment horizontal="right" vertical="center" wrapText="1"/>
    </xf>
    <xf numFmtId="38" fontId="7" fillId="33" borderId="10" xfId="49" applyFont="1" applyFill="1" applyBorder="1" applyAlignment="1">
      <alignment horizontal="center" vertical="center"/>
    </xf>
    <xf numFmtId="178" fontId="7" fillId="0" borderId="10" xfId="49" applyNumberFormat="1" applyFont="1" applyBorder="1" applyAlignment="1">
      <alignment horizontal="center" vertical="center"/>
    </xf>
    <xf numFmtId="178" fontId="7" fillId="0" borderId="19" xfId="49" applyNumberFormat="1" applyFont="1" applyBorder="1" applyAlignment="1">
      <alignment horizontal="center" vertical="center" wrapText="1"/>
    </xf>
    <xf numFmtId="178" fontId="7" fillId="0" borderId="16" xfId="49" applyNumberFormat="1" applyFont="1" applyBorder="1" applyAlignment="1">
      <alignment horizontal="center" vertical="center" wrapText="1"/>
    </xf>
    <xf numFmtId="38" fontId="5" fillId="0" borderId="11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5" fillId="0" borderId="17" xfId="49" applyFont="1" applyBorder="1" applyAlignment="1">
      <alignment horizontal="right" vertical="center" wrapText="1"/>
    </xf>
    <xf numFmtId="38" fontId="5" fillId="0" borderId="18" xfId="49" applyFont="1" applyBorder="1" applyAlignment="1">
      <alignment horizontal="right" vertical="center" wrapText="1"/>
    </xf>
    <xf numFmtId="178" fontId="5" fillId="0" borderId="11" xfId="49" applyNumberFormat="1" applyFont="1" applyBorder="1" applyAlignment="1">
      <alignment horizontal="left" vertical="center"/>
    </xf>
    <xf numFmtId="178" fontId="5" fillId="0" borderId="12" xfId="49" applyNumberFormat="1" applyFont="1" applyBorder="1" applyAlignment="1">
      <alignment horizontal="left" vertical="center"/>
    </xf>
    <xf numFmtId="178" fontId="5" fillId="0" borderId="13" xfId="49" applyNumberFormat="1" applyFont="1" applyBorder="1" applyAlignment="1">
      <alignment horizontal="left" vertical="center"/>
    </xf>
    <xf numFmtId="38" fontId="5" fillId="0" borderId="14" xfId="49" applyFont="1" applyBorder="1" applyAlignment="1">
      <alignment horizontal="left" vertical="center" wrapText="1"/>
    </xf>
    <xf numFmtId="38" fontId="5" fillId="0" borderId="15" xfId="49" applyFont="1" applyBorder="1" applyAlignment="1">
      <alignment horizontal="left" vertical="center" wrapText="1"/>
    </xf>
    <xf numFmtId="178" fontId="7" fillId="0" borderId="19" xfId="49" applyNumberFormat="1" applyFont="1" applyBorder="1" applyAlignment="1">
      <alignment horizontal="center" vertical="center"/>
    </xf>
    <xf numFmtId="178" fontId="7" fillId="0" borderId="16" xfId="49" applyNumberFormat="1" applyFont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showZeros="0" tabSelected="1" view="pageBreakPreview" zoomScale="60" zoomScaleNormal="85" zoomScalePageLayoutView="0" workbookViewId="0" topLeftCell="A61">
      <selection activeCell="N68" sqref="N68"/>
    </sheetView>
  </sheetViews>
  <sheetFormatPr defaultColWidth="9.00390625" defaultRowHeight="16.5" customHeight="1"/>
  <cols>
    <col min="1" max="1" width="9.00390625" style="1" customWidth="1"/>
    <col min="2" max="2" width="11.875" style="1" customWidth="1"/>
    <col min="3" max="3" width="11.625" style="1" bestFit="1" customWidth="1"/>
    <col min="4" max="5" width="10.25390625" style="1" customWidth="1"/>
    <col min="6" max="6" width="10.375" style="1" customWidth="1"/>
    <col min="7" max="12" width="10.25390625" style="1" customWidth="1"/>
    <col min="13" max="13" width="10.125" style="1" customWidth="1"/>
    <col min="14" max="14" width="10.25390625" style="1" customWidth="1"/>
    <col min="15" max="15" width="2.625" style="1" customWidth="1"/>
    <col min="16" max="16" width="13.50390625" style="1" customWidth="1"/>
    <col min="17" max="16384" width="9.00390625" style="1" customWidth="1"/>
  </cols>
  <sheetData>
    <row r="1" ht="23.25">
      <c r="A1" s="5" t="s">
        <v>14</v>
      </c>
    </row>
    <row r="2" ht="21" customHeight="1"/>
    <row r="3" spans="1:16" ht="21" customHeight="1">
      <c r="A3" s="9" t="str">
        <f>'課税数量（単月・局）'!A3</f>
        <v>令和２年度（速報値）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6" t="s">
        <v>31</v>
      </c>
    </row>
    <row r="4" spans="1:16" ht="21" customHeight="1">
      <c r="A4" s="50" t="s">
        <v>18</v>
      </c>
      <c r="B4" s="51"/>
      <c r="C4" s="36" t="str">
        <f>'課税数量（単月・局）'!C4:K4</f>
        <v>令和２年</v>
      </c>
      <c r="D4" s="37"/>
      <c r="E4" s="37"/>
      <c r="F4" s="37"/>
      <c r="G4" s="37"/>
      <c r="H4" s="37"/>
      <c r="I4" s="37"/>
      <c r="J4" s="37"/>
      <c r="K4" s="38"/>
      <c r="L4" s="36" t="str">
        <f>'課税数量（単月・局）'!L4:N4</f>
        <v>令和３年</v>
      </c>
      <c r="M4" s="37"/>
      <c r="N4" s="38"/>
      <c r="P4" s="52" t="s">
        <v>15</v>
      </c>
    </row>
    <row r="5" spans="1:16" ht="21" customHeight="1">
      <c r="A5" s="48" t="s">
        <v>32</v>
      </c>
      <c r="B5" s="49"/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P5" s="52"/>
    </row>
    <row r="6" spans="1:16" ht="21" customHeight="1">
      <c r="A6" s="40" t="s">
        <v>19</v>
      </c>
      <c r="B6" s="41"/>
      <c r="C6" s="10">
        <f>SUM('課税数量（単月・局）:課税数量（単月・税関）'!C6)</f>
        <v>35096.617857</v>
      </c>
      <c r="D6" s="10">
        <f>SUM('課税数量（単月・局）:課税数量（単月・税関）'!D6)</f>
        <v>22276.706498999993</v>
      </c>
      <c r="E6" s="10">
        <f>SUM('課税数量（単月・局）:課税数量（単月・税関）'!E6)</f>
        <v>28525.533236000003</v>
      </c>
      <c r="F6" s="10">
        <f>SUM('課税数量（単月・局）:課税数量（単月・税関）'!F6)</f>
        <v>30787.27765000002</v>
      </c>
      <c r="G6" s="10">
        <f>SUM('課税数量（単月・局）:課税数量（単月・税関）'!G6)</f>
        <v>24578.38818000001</v>
      </c>
      <c r="H6" s="10">
        <f>SUM('課税数量（単月・局）:課税数量（単月・税関）'!H6)</f>
        <v>28300.958339</v>
      </c>
      <c r="I6" s="10">
        <f>SUM('課税数量（単月・局）:課税数量（単月・税関）'!I6)</f>
        <v>38621.092130000005</v>
      </c>
      <c r="J6" s="10">
        <f>SUM('課税数量（単月・局）:課税数量（単月・税関）'!J6)</f>
        <v>47762.13118300005</v>
      </c>
      <c r="K6" s="10">
        <f>SUM('課税数量（単月・局）:課税数量（単月・税関）'!K6)</f>
        <v>66889.27642499984</v>
      </c>
      <c r="L6" s="10">
        <f>SUM('課税数量（単月・局）:課税数量（単月・税関）'!L6)</f>
        <v>23709.067010000115</v>
      </c>
      <c r="M6" s="10">
        <f>SUM('課税数量（単月・局）:課税数量（単月・税関）'!M6)</f>
        <v>30807.295714999957</v>
      </c>
      <c r="N6" s="10">
        <f>SUM('課税数量（単月・局）:課税数量（単月・税関）'!N6)</f>
        <v>36873.811002</v>
      </c>
      <c r="O6" s="11"/>
      <c r="P6" s="10">
        <f aca="true" t="shared" si="0" ref="P6:P21">SUM(C6:N6)</f>
        <v>414228.15522599994</v>
      </c>
    </row>
    <row r="7" spans="1:16" ht="21" customHeight="1">
      <c r="A7" s="40" t="s">
        <v>0</v>
      </c>
      <c r="B7" s="41"/>
      <c r="C7" s="10">
        <f>SUM('課税数量（単月・局）:課税数量（単月・税関）'!C7)</f>
        <v>1976.21946</v>
      </c>
      <c r="D7" s="10">
        <f>SUM('課税数量（単月・局）:課税数量（単月・税関）'!D7)</f>
        <v>1225.1792</v>
      </c>
      <c r="E7" s="10">
        <f>SUM('課税数量（単月・局）:課税数量（単月・税関）'!E7)</f>
        <v>1319.6753999999996</v>
      </c>
      <c r="F7" s="10">
        <f>SUM('課税数量（単月・局）:課税数量（単月・税関）'!F7)</f>
        <v>1738.9088999999994</v>
      </c>
      <c r="G7" s="10">
        <f>SUM('課税数量（単月・局）:課税数量（単月・税関）'!G7)</f>
        <v>1523.1438999999991</v>
      </c>
      <c r="H7" s="10">
        <f>SUM('課税数量（単月・局）:課税数量（単月・税関）'!H7)</f>
        <v>1678.3969000000004</v>
      </c>
      <c r="I7" s="10">
        <f>SUM('課税数量（単月・局）:課税数量（単月・税関）'!I7)</f>
        <v>1719.6266000000014</v>
      </c>
      <c r="J7" s="10">
        <f>SUM('課税数量（単月・局）:課税数量（単月・税関）'!J7)</f>
        <v>1966.7211000000007</v>
      </c>
      <c r="K7" s="10">
        <f>SUM('課税数量（単月・局）:課税数量（単月・税関）'!K7)</f>
        <v>2422.3650999999954</v>
      </c>
      <c r="L7" s="10">
        <f>SUM('課税数量（単月・局）:課税数量（単月・税関）'!L7)</f>
        <v>1379.0413000000026</v>
      </c>
      <c r="M7" s="10">
        <f>SUM('課税数量（単月・局）:課税数量（単月・税関）'!M7)</f>
        <v>1372.962050000002</v>
      </c>
      <c r="N7" s="10">
        <f>SUM('課税数量（単月・局）:課税数量（単月・税関）'!N7)</f>
        <v>1527.5008799999996</v>
      </c>
      <c r="O7" s="11"/>
      <c r="P7" s="10">
        <f t="shared" si="0"/>
        <v>19849.74079</v>
      </c>
    </row>
    <row r="8" spans="1:16" ht="21" customHeight="1">
      <c r="A8" s="45" t="s">
        <v>35</v>
      </c>
      <c r="B8" s="46"/>
      <c r="C8" s="10">
        <f>SUM('課税数量（単月・局）:課税数量（単月・税関）'!C8)</f>
        <v>32292.96902</v>
      </c>
      <c r="D8" s="10">
        <f>SUM('課税数量（単月・局）:課税数量（単月・税関）'!D8)</f>
        <v>27138.775449999994</v>
      </c>
      <c r="E8" s="10">
        <f>SUM('課税数量（単月・局）:課税数量（単月・税関）'!E8)</f>
        <v>28867.551520000015</v>
      </c>
      <c r="F8" s="10">
        <f>SUM('課税数量（単月・局）:課税数量（単月・税関）'!F8)</f>
        <v>27675.378399999987</v>
      </c>
      <c r="G8" s="10">
        <f>SUM('課税数量（単月・局）:課税数量（単月・税関）'!G8)</f>
        <v>25909.76873000001</v>
      </c>
      <c r="H8" s="10">
        <f>SUM('課税数量（単月・局）:課税数量（単月・税関）'!H8)</f>
        <v>24297.223929999996</v>
      </c>
      <c r="I8" s="10">
        <f>SUM('課税数量（単月・局）:課税数量（単月・税関）'!I8)</f>
        <v>27000.245312000014</v>
      </c>
      <c r="J8" s="10">
        <f>SUM('課税数量（単月・局）:課税数量（単月・税関）'!J8)</f>
        <v>28190.110939999984</v>
      </c>
      <c r="K8" s="10">
        <f>SUM('課税数量（単月・局）:課税数量（単月・税関）'!K8)</f>
        <v>33933.83360000001</v>
      </c>
      <c r="L8" s="10">
        <f>SUM('課税数量（単月・局）:課税数量（単月・税関）'!L8)</f>
        <v>19237.37426000001</v>
      </c>
      <c r="M8" s="10">
        <f>SUM('課税数量（単月・局）:課税数量（単月・税関）'!M8)</f>
        <v>23038.75753999999</v>
      </c>
      <c r="N8" s="10">
        <f>SUM('課税数量（単月・局）:課税数量（単月・税関）'!N8)</f>
        <v>29262.543810000003</v>
      </c>
      <c r="O8" s="11"/>
      <c r="P8" s="10">
        <f t="shared" si="0"/>
        <v>326844.532512</v>
      </c>
    </row>
    <row r="9" spans="1:16" ht="21" customHeight="1">
      <c r="A9" s="45" t="s">
        <v>36</v>
      </c>
      <c r="B9" s="46"/>
      <c r="C9" s="10">
        <f>SUM('課税数量（単月・局）:課税数量（単月・税関）'!C9)</f>
        <v>38646.852433</v>
      </c>
      <c r="D9" s="10">
        <f>SUM('課税数量（単月・局）:課税数量（単月・税関）'!D9)</f>
        <v>26621.379500000003</v>
      </c>
      <c r="E9" s="10">
        <f>SUM('課税数量（単月・局）:課税数量（単月・税関）'!E9)</f>
        <v>31819.46439000001</v>
      </c>
      <c r="F9" s="10">
        <f>SUM('課税数量（単月・局）:課税数量（単月・税関）'!F9)</f>
        <v>36691.83552000004</v>
      </c>
      <c r="G9" s="10">
        <f>SUM('課税数量（単月・局）:課税数量（単月・税関）'!G9)</f>
        <v>28729.72849999997</v>
      </c>
      <c r="H9" s="10">
        <f>SUM('課税数量（単月・局）:課税数量（単月・税関）'!H9)</f>
        <v>32019.026680000003</v>
      </c>
      <c r="I9" s="10">
        <f>SUM('課税数量（単月・局）:課税数量（単月・税関）'!I9)</f>
        <v>35676.361497999984</v>
      </c>
      <c r="J9" s="10">
        <f>SUM('課税数量（単月・局）:課税数量（単月・税関）'!J9)</f>
        <v>38367.62398000003</v>
      </c>
      <c r="K9" s="10">
        <f>SUM('課税数量（単月・局）:課税数量（単月・税関）'!K9)</f>
        <v>48056.05684999999</v>
      </c>
      <c r="L9" s="10">
        <f>SUM('課税数量（単月・局）:課税数量（単月・税関）'!L9)</f>
        <v>21891.175410000025</v>
      </c>
      <c r="M9" s="10">
        <f>SUM('課税数量（単月・局）:課税数量（単月・税関）'!M9)</f>
        <v>29861.38777999993</v>
      </c>
      <c r="N9" s="10">
        <f>SUM('課税数量（単月・局）:課税数量（単月・税関）'!N9)</f>
        <v>37491.58975000004</v>
      </c>
      <c r="O9" s="11"/>
      <c r="P9" s="10">
        <f t="shared" si="0"/>
        <v>405872.482291</v>
      </c>
    </row>
    <row r="10" spans="1:16" ht="21" customHeight="1">
      <c r="A10" s="40" t="s">
        <v>20</v>
      </c>
      <c r="B10" s="41"/>
      <c r="C10" s="10">
        <f>SUM('課税数量（単月・局）:課税数量（単月・税関）'!C10)</f>
        <v>8282.48274</v>
      </c>
      <c r="D10" s="10">
        <f>SUM('課税数量（単月・局）:課税数量（単月・税関）'!D10)</f>
        <v>6424.68345</v>
      </c>
      <c r="E10" s="10">
        <f>SUM('課税数量（単月・局）:課税数量（単月・税関）'!E10)</f>
        <v>6882.567029999998</v>
      </c>
      <c r="F10" s="10">
        <f>SUM('課税数量（単月・局）:課税数量（単月・税関）'!F10)</f>
        <v>8175.560439999994</v>
      </c>
      <c r="G10" s="10">
        <f>SUM('課税数量（単月・局）:課税数量（単月・税関）'!G10)</f>
        <v>7418.61492</v>
      </c>
      <c r="H10" s="10">
        <f>SUM('課税数量（単月・局）:課税数量（単月・税関）'!H10)</f>
        <v>7230.520520000004</v>
      </c>
      <c r="I10" s="10">
        <f>SUM('課税数量（単月・局）:課税数量（単月・税関）'!I10)</f>
        <v>8194.458449999998</v>
      </c>
      <c r="J10" s="10">
        <f>SUM('課税数量（単月・局）:課税数量（単月・税関）'!J10)</f>
        <v>9352.305809999998</v>
      </c>
      <c r="K10" s="10">
        <f>SUM('課税数量（単月・局）:課税数量（単月・税関）'!K10)</f>
        <v>10827.786120000019</v>
      </c>
      <c r="L10" s="10">
        <f>SUM('課税数量（単月・局）:課税数量（単月・税関）'!L10)</f>
        <v>5397.852789999975</v>
      </c>
      <c r="M10" s="10">
        <f>SUM('課税数量（単月・局）:課税数量（単月・税関）'!M10)</f>
        <v>6770.159910000002</v>
      </c>
      <c r="N10" s="10">
        <f>SUM('課税数量（単月・局）:課税数量（単月・税関）'!N10)</f>
        <v>8112.890970000008</v>
      </c>
      <c r="O10" s="11"/>
      <c r="P10" s="10">
        <f t="shared" si="0"/>
        <v>93069.88315</v>
      </c>
    </row>
    <row r="11" spans="1:16" ht="21" customHeight="1">
      <c r="A11" s="40" t="s">
        <v>21</v>
      </c>
      <c r="B11" s="41"/>
      <c r="C11" s="10">
        <f>SUM('課税数量（単月・局）:課税数量（単月・税関）'!C11)</f>
        <v>111185.49089399999</v>
      </c>
      <c r="D11" s="10">
        <f>SUM('課税数量（単月・局）:課税数量（単月・税関）'!D11)</f>
        <v>117239.58941500001</v>
      </c>
      <c r="E11" s="10">
        <f>SUM('課税数量（単月・局）:課税数量（単月・税関）'!E11)</f>
        <v>187911.643556</v>
      </c>
      <c r="F11" s="10">
        <f>SUM('課税数量（単月・局）:課税数量（単月・税関）'!F11)</f>
        <v>200878.23199599993</v>
      </c>
      <c r="G11" s="10">
        <f>SUM('課税数量（単月・局）:課税数量（単月・税関）'!G11)</f>
        <v>142479.2092850001</v>
      </c>
      <c r="H11" s="10">
        <f>SUM('課税数量（単月・局）:課税数量（単月・税関）'!H11)</f>
        <v>161808.9465549998</v>
      </c>
      <c r="I11" s="10">
        <f>SUM('課税数量（単月・局）:課税数量（単月・税関）'!I11)</f>
        <v>174247.13419600006</v>
      </c>
      <c r="J11" s="10">
        <f>SUM('課税数量（単月・局）:課税数量（単月・税関）'!J11)</f>
        <v>175491.61144699994</v>
      </c>
      <c r="K11" s="10">
        <f>SUM('課税数量（単月・局）:課税数量（単月・税関）'!K11)</f>
        <v>207109.16586399986</v>
      </c>
      <c r="L11" s="10">
        <f>SUM('課税数量（単月・局）:課税数量（単月・税関）'!L11)</f>
        <v>71008.53348000022</v>
      </c>
      <c r="M11" s="10">
        <f>SUM('課税数量（単月・局）:課税数量（単月・税関）'!M11)</f>
        <v>112115.16985199996</v>
      </c>
      <c r="N11" s="10">
        <f>SUM('課税数量（単月・局）:課税数量（単月・税関）'!N11)</f>
        <v>167213.464529</v>
      </c>
      <c r="O11" s="11"/>
      <c r="P11" s="10">
        <f t="shared" si="0"/>
        <v>1828688.1910689997</v>
      </c>
    </row>
    <row r="12" spans="1:16" ht="21" customHeight="1">
      <c r="A12" s="40" t="s">
        <v>22</v>
      </c>
      <c r="B12" s="41"/>
      <c r="C12" s="10">
        <f>SUM('課税数量（単月・局）:課税数量（単月・税関）'!C12)</f>
        <v>31509.152280000002</v>
      </c>
      <c r="D12" s="10">
        <f>SUM('課税数量（単月・局）:課税数量（単月・税関）'!D12)</f>
        <v>26665.901755</v>
      </c>
      <c r="E12" s="10">
        <f>SUM('課税数量（単月・局）:課税数量（単月・税関）'!E12)</f>
        <v>33637.7572</v>
      </c>
      <c r="F12" s="10">
        <f>SUM('課税数量（単月・局）:課税数量（単月・税関）'!F12)</f>
        <v>30647.81686</v>
      </c>
      <c r="G12" s="10">
        <f>SUM('課税数量（単月・局）:課税数量（単月・税関）'!G12)</f>
        <v>25745.09134</v>
      </c>
      <c r="H12" s="10">
        <f>SUM('課税数量（単月・局）:課税数量（単月・税関）'!H12)</f>
        <v>31107.196715000005</v>
      </c>
      <c r="I12" s="10">
        <f>SUM('課税数量（単月・局）:課税数量（単月・税関）'!I12)</f>
        <v>29088.37204000001</v>
      </c>
      <c r="J12" s="10">
        <f>SUM('課税数量（単月・局）:課税数量（単月・税関）'!J12)</f>
        <v>32441.035860000004</v>
      </c>
      <c r="K12" s="10">
        <f>SUM('課税数量（単月・局）:課税数量（単月・税関）'!K12)</f>
        <v>30348.140994999994</v>
      </c>
      <c r="L12" s="10">
        <f>SUM('課税数量（単月・局）:課税数量（単月・税関）'!L12)</f>
        <v>22078.479995</v>
      </c>
      <c r="M12" s="10">
        <f>SUM('課税数量（単月・局）:課税数量（単月・税関）'!M12)</f>
        <v>26076.08382500001</v>
      </c>
      <c r="N12" s="10">
        <f>SUM('課税数量（単月・局）:課税数量（単月・税関）'!N12)</f>
        <v>29050.64976999999</v>
      </c>
      <c r="O12" s="11"/>
      <c r="P12" s="10">
        <f t="shared" si="0"/>
        <v>348395.678635</v>
      </c>
    </row>
    <row r="13" spans="1:16" ht="21" customHeight="1">
      <c r="A13" s="40" t="s">
        <v>23</v>
      </c>
      <c r="B13" s="41"/>
      <c r="C13" s="10">
        <f>SUM('課税数量（単月・局）:課税数量（単月・税関）'!C13)</f>
        <v>748.2032</v>
      </c>
      <c r="D13" s="10">
        <f>SUM('課税数量（単月・局）:課税数量（単月・税関）'!D13)</f>
        <v>583.0080700000001</v>
      </c>
      <c r="E13" s="10">
        <f>SUM('課税数量（単月・局）:課税数量（単月・税関）'!E13)</f>
        <v>814.9403999999998</v>
      </c>
      <c r="F13" s="10">
        <f>SUM('課税数量（単月・局）:課税数量（単月・税関）'!F13)</f>
        <v>816.8685899999998</v>
      </c>
      <c r="G13" s="10">
        <f>SUM('課税数量（単月・局）:課税数量（単月・税関）'!G13)</f>
        <v>689.8382499999998</v>
      </c>
      <c r="H13" s="10">
        <f>SUM('課税数量（単月・局）:課税数量（単月・税関）'!H13)</f>
        <v>826.081295</v>
      </c>
      <c r="I13" s="10">
        <f>SUM('課税数量（単月・局）:課税数量（単月・税関）'!I13)</f>
        <v>1127.2966800000004</v>
      </c>
      <c r="J13" s="10">
        <f>SUM('課税数量（単月・局）:課税数量（単月・税関）'!J13)</f>
        <v>960.17281</v>
      </c>
      <c r="K13" s="10">
        <f>SUM('課税数量（単月・局）:課税数量（単月・税関）'!K13)</f>
        <v>1110.0129100000004</v>
      </c>
      <c r="L13" s="10">
        <f>SUM('課税数量（単月・局）:課税数量（単月・税関）'!L13)</f>
        <v>535.1733399999994</v>
      </c>
      <c r="M13" s="10">
        <f>SUM('課税数量（単月・局）:課税数量（単月・税関）'!M13)</f>
        <v>615.0674799999997</v>
      </c>
      <c r="N13" s="10">
        <f>SUM('課税数量（単月・局）:課税数量（単月・税関）'!N13)</f>
        <v>657.2133300000005</v>
      </c>
      <c r="O13" s="11"/>
      <c r="P13" s="10">
        <f t="shared" si="0"/>
        <v>9483.876355</v>
      </c>
    </row>
    <row r="14" spans="1:16" ht="21" customHeight="1">
      <c r="A14" s="40" t="s">
        <v>24</v>
      </c>
      <c r="B14" s="41"/>
      <c r="C14" s="10">
        <f>SUM('課税数量（単月・局）:課税数量（単月・税関）'!C14)</f>
        <v>14378.685010000001</v>
      </c>
      <c r="D14" s="10">
        <f>SUM('課税数量（単月・局）:課税数量（単月・税関）'!D14)</f>
        <v>11668.142880000001</v>
      </c>
      <c r="E14" s="10">
        <f>SUM('課税数量（単月・局）:課税数量（単月・税関）'!E14)</f>
        <v>13603.90639</v>
      </c>
      <c r="F14" s="10">
        <f>SUM('課税数量（単月・局）:課税数量（単月・税関）'!F14)</f>
        <v>15701.231960000005</v>
      </c>
      <c r="G14" s="10">
        <f>SUM('課税数量（単月・局）:課税数量（単月・税関）'!G14)</f>
        <v>11801.587539999993</v>
      </c>
      <c r="H14" s="10">
        <f>SUM('課税数量（単月・局）:課税数量（単月・税関）'!H14)</f>
        <v>12954.148085000008</v>
      </c>
      <c r="I14" s="10">
        <f>SUM('課税数量（単月・局）:課税数量（単月・税関）'!I14)</f>
        <v>14906.705939999993</v>
      </c>
      <c r="J14" s="10">
        <f>SUM('課税数量（単月・局）:課税数量（単月・税関）'!J14)</f>
        <v>13874.30611000002</v>
      </c>
      <c r="K14" s="10">
        <f>SUM('課税数量（単月・局）:課税数量（単月・税関）'!K14)</f>
        <v>16813.683230000024</v>
      </c>
      <c r="L14" s="10">
        <f>SUM('課税数量（単月・局）:課税数量（単月・税関）'!L14)</f>
        <v>8941.22842999996</v>
      </c>
      <c r="M14" s="10">
        <f>SUM('課税数量（単月・局）:課税数量（単月・税関）'!M14)</f>
        <v>12124.409220000001</v>
      </c>
      <c r="N14" s="10">
        <f>SUM('課税数量（単月・局）:課税数量（単月・税関）'!N14)</f>
        <v>14905.161319999985</v>
      </c>
      <c r="O14" s="11"/>
      <c r="P14" s="10">
        <f t="shared" si="0"/>
        <v>161673.196115</v>
      </c>
    </row>
    <row r="15" spans="1:16" ht="21" customHeight="1">
      <c r="A15" s="40" t="s">
        <v>25</v>
      </c>
      <c r="B15" s="41"/>
      <c r="C15" s="10">
        <f>SUM('課税数量（単月・局）:課税数量（単月・税関）'!C15)</f>
        <v>474.25896</v>
      </c>
      <c r="D15" s="10">
        <f>SUM('課税数量（単月・局）:課税数量（単月・税関）'!D15)</f>
        <v>479.51415199999997</v>
      </c>
      <c r="E15" s="10">
        <f>SUM('課税数量（単月・局）:課税数量（単月・税関）'!E15)</f>
        <v>484.44037</v>
      </c>
      <c r="F15" s="10">
        <f>SUM('課税数量（単月・局）:課税数量（単月・税関）'!F15)</f>
        <v>353.40608</v>
      </c>
      <c r="G15" s="10">
        <f>SUM('課税数量（単月・局）:課税数量（単月・税関）'!G15)</f>
        <v>265.24504999999976</v>
      </c>
      <c r="H15" s="10">
        <f>SUM('課税数量（単月・局）:課税数量（単月・税関）'!H15)</f>
        <v>258.77696000000014</v>
      </c>
      <c r="I15" s="10">
        <f>SUM('課税数量（単月・局）:課税数量（単月・税関）'!I15)</f>
        <v>384.26133000000004</v>
      </c>
      <c r="J15" s="10">
        <f>SUM('課税数量（単月・局）:課税数量（単月・税関）'!J15)</f>
        <v>378.8029499999998</v>
      </c>
      <c r="K15" s="10">
        <f>SUM('課税数量（単月・局）:課税数量（単月・税関）'!K15)</f>
        <v>469.21169000000054</v>
      </c>
      <c r="L15" s="10">
        <f>SUM('課税数量（単月・局）:課税数量（単月・税関）'!L15)</f>
        <v>260.89800999999943</v>
      </c>
      <c r="M15" s="10">
        <f>SUM('課税数量（単月・局）:課税数量（単月・税関）'!M15)</f>
        <v>296.9862400000002</v>
      </c>
      <c r="N15" s="10">
        <f>SUM('課税数量（単月・局）:課税数量（単月・税関）'!N15)</f>
        <v>318.20122999999967</v>
      </c>
      <c r="O15" s="11"/>
      <c r="P15" s="10">
        <f t="shared" si="0"/>
        <v>4424.003022</v>
      </c>
    </row>
    <row r="16" spans="1:16" ht="21" customHeight="1">
      <c r="A16" s="40" t="s">
        <v>26</v>
      </c>
      <c r="B16" s="41"/>
      <c r="C16" s="10">
        <f>SUM('課税数量（単月・局）:課税数量（単月・税関）'!C16)</f>
        <v>56541.60445199999</v>
      </c>
      <c r="D16" s="10">
        <f>SUM('課税数量（単月・局）:課税数量（単月・税関）'!D16)</f>
        <v>47917.021270000005</v>
      </c>
      <c r="E16" s="10">
        <f>SUM('課税数量（単月・局）:課税数量（単月・税関）'!E16)</f>
        <v>50155.09154700002</v>
      </c>
      <c r="F16" s="10">
        <f>SUM('課税数量（単月・局）:課税数量（単月・税関）'!F16)</f>
        <v>61178.830795999995</v>
      </c>
      <c r="G16" s="10">
        <f>SUM('課税数量（単月・局）:課税数量（単月・税関）'!G16)</f>
        <v>44518.52648499998</v>
      </c>
      <c r="H16" s="10">
        <f>SUM('課税数量（単月・局）:課税数量（単月・税関）'!H16)</f>
        <v>58478.74226</v>
      </c>
      <c r="I16" s="10">
        <f>SUM('課税数量（単月・局）:課税数量（単月・税関）'!I16)</f>
        <v>45894.03575599997</v>
      </c>
      <c r="J16" s="10">
        <f>SUM('課税数量（単月・局）:課税数量（単月・税関）'!J16)</f>
        <v>41333.53725500003</v>
      </c>
      <c r="K16" s="10">
        <f>SUM('課税数量（単月・局）:課税数量（単月・税関）'!K16)</f>
        <v>61396.47359800001</v>
      </c>
      <c r="L16" s="10">
        <f>SUM('課税数量（単月・局）:課税数量（単月・税関）'!L16)</f>
        <v>33724.15122400003</v>
      </c>
      <c r="M16" s="10">
        <f>SUM('課税数量（単月・局）:課税数量（単月・税関）'!M16)</f>
        <v>45855.75297900004</v>
      </c>
      <c r="N16" s="10">
        <f>SUM('課税数量（単月・局）:課税数量（単月・税関）'!N16)</f>
        <v>56628.1322179999</v>
      </c>
      <c r="O16" s="11"/>
      <c r="P16" s="10">
        <f t="shared" si="0"/>
        <v>603621.89984</v>
      </c>
    </row>
    <row r="17" spans="1:16" ht="21" customHeight="1">
      <c r="A17" s="40" t="s">
        <v>27</v>
      </c>
      <c r="B17" s="41"/>
      <c r="C17" s="10">
        <f>SUM('課税数量（単月・局）:課税数量（単月・税関）'!C17)</f>
        <v>34010.06148</v>
      </c>
      <c r="D17" s="10">
        <f>SUM('課税数量（単月・局）:課税数量（単月・税関）'!D17)</f>
        <v>30319.70465</v>
      </c>
      <c r="E17" s="10">
        <f>SUM('課税数量（単月・局）:課税数量（単月・税関）'!E17)</f>
        <v>34455.98825</v>
      </c>
      <c r="F17" s="10">
        <f>SUM('課税数量（単月・局）:課税数量（単月・税関）'!F17)</f>
        <v>39927.06641000004</v>
      </c>
      <c r="G17" s="10">
        <f>SUM('課税数量（単月・局）:課税数量（単月・税関）'!G17)</f>
        <v>31791.258309999976</v>
      </c>
      <c r="H17" s="10">
        <f>SUM('課税数量（単月・局）:課税数量（単月・税関）'!H17)</f>
        <v>37889.42809</v>
      </c>
      <c r="I17" s="10">
        <f>SUM('課税数量（単月・局）:課税数量（単月・税関）'!I17)</f>
        <v>18989.78814000002</v>
      </c>
      <c r="J17" s="10">
        <f>SUM('課税数量（単月・局）:課税数量（単月・税関）'!J17)</f>
        <v>19900.08832999994</v>
      </c>
      <c r="K17" s="10">
        <f>SUM('課税数量（単月・局）:課税数量（単月・税関）'!K17)</f>
        <v>33371.72983499998</v>
      </c>
      <c r="L17" s="10">
        <f>SUM('課税数量（単月・局）:課税数量（単月・税関）'!L17)</f>
        <v>15960.58745000005</v>
      </c>
      <c r="M17" s="10">
        <f>SUM('課税数量（単月・局）:課税数量（単月・税関）'!M17)</f>
        <v>21090.61023499997</v>
      </c>
      <c r="N17" s="10">
        <f>SUM('課税数量（単月・局）:課税数量（単月・税関）'!N17)</f>
        <v>26631.67830000003</v>
      </c>
      <c r="O17" s="11"/>
      <c r="P17" s="10">
        <f t="shared" si="0"/>
        <v>344337.98948</v>
      </c>
    </row>
    <row r="18" spans="1:16" ht="21" customHeight="1">
      <c r="A18" s="40" t="s">
        <v>30</v>
      </c>
      <c r="B18" s="41"/>
      <c r="C18" s="10">
        <f>SUM('課税数量（単月・局）:課税数量（単月・税関）'!C18)</f>
        <v>83404.07129</v>
      </c>
      <c r="D18" s="10">
        <f>SUM('課税数量（単月・局）:課税数量（単月・税関）'!D18)</f>
        <v>77013.357115</v>
      </c>
      <c r="E18" s="10">
        <f>SUM('課税数量（単月・局）:課税数量（単月・税関）'!E18)</f>
        <v>77891.8435</v>
      </c>
      <c r="F18" s="10">
        <f>SUM('課税数量（単月・局）:課税数量（単月・税関）'!F18)</f>
        <v>84977.91196000008</v>
      </c>
      <c r="G18" s="10">
        <f>SUM('課税数量（単月・局）:課税数量（単月・税関）'!G18)</f>
        <v>68783.58699999994</v>
      </c>
      <c r="H18" s="10">
        <f>SUM('課税数量（単月・局）:課税数量（単月・税関）'!H18)</f>
        <v>73212.61729999995</v>
      </c>
      <c r="I18" s="10">
        <f>SUM('課税数量（単月・局）:課税数量（単月・税関）'!I18)</f>
        <v>78446.55318999989</v>
      </c>
      <c r="J18" s="10">
        <f>SUM('課税数量（単月・局）:課税数量（単月・税関）'!J18)</f>
        <v>72185.73327000008</v>
      </c>
      <c r="K18" s="10">
        <f>SUM('課税数量（単月・局）:課税数量（単月・税関）'!K18)</f>
        <v>86315.82004999975</v>
      </c>
      <c r="L18" s="10">
        <f>SUM('課税数量（単月・局）:課税数量（単月・税関）'!L18)</f>
        <v>59876.13706400024</v>
      </c>
      <c r="M18" s="10">
        <f>SUM('課税数量（単月・局）:課税数量（単月・税関）'!M18)</f>
        <v>82911.70367000019</v>
      </c>
      <c r="N18" s="10">
        <f>SUM('課税数量（単月・局）:課税数量（単月・税関）'!N18)</f>
        <v>91420.34917299985</v>
      </c>
      <c r="O18" s="11"/>
      <c r="P18" s="10">
        <f t="shared" si="0"/>
        <v>936439.684582</v>
      </c>
    </row>
    <row r="19" spans="1:16" ht="21" customHeight="1">
      <c r="A19" s="40" t="s">
        <v>28</v>
      </c>
      <c r="B19" s="41"/>
      <c r="C19" s="10">
        <f>SUM('課税数量（単月・局）:課税数量（単月・税関）'!C19)</f>
        <v>255486.15889999998</v>
      </c>
      <c r="D19" s="10">
        <f>SUM('課税数量（単月・局）:課税数量（単月・税関）'!D19)</f>
        <v>244349.46016</v>
      </c>
      <c r="E19" s="10">
        <f>SUM('課税数量（単月・局）:課税数量（単月・税関）'!E19)</f>
        <v>246605.53278</v>
      </c>
      <c r="F19" s="10">
        <f>SUM('課税数量（単月・局）:課税数量（単月・税関）'!F19)</f>
        <v>266456.139445</v>
      </c>
      <c r="G19" s="10">
        <f>SUM('課税数量（単月・局）:課税数量（単月・税関）'!G19)</f>
        <v>252037.668265</v>
      </c>
      <c r="H19" s="10">
        <f>SUM('課税数量（単月・局）:課税数量（単月・税関）'!H19)</f>
        <v>244352.17580600007</v>
      </c>
      <c r="I19" s="10">
        <f>SUM('課税数量（単月・局）:課税数量（単月・税関）'!I19)</f>
        <v>179503.5161399995</v>
      </c>
      <c r="J19" s="10">
        <f>SUM('課税数量（単月・局）:課税数量（単月・税関）'!J19)</f>
        <v>186849.0448800004</v>
      </c>
      <c r="K19" s="10">
        <f>SUM('課税数量（単月・局）:課税数量（単月・税関）'!K19)</f>
        <v>213946.5763649994</v>
      </c>
      <c r="L19" s="10">
        <f>SUM('課税数量（単月・局）:課税数量（単月・税関）'!L19)</f>
        <v>147099.2942700002</v>
      </c>
      <c r="M19" s="10">
        <f>SUM('課税数量（単月・局）:課税数量（単月・税関）'!M19)</f>
        <v>184611.1066800002</v>
      </c>
      <c r="N19" s="10">
        <f>SUM('課税数量（単月・局）:課税数量（単月・税関）'!N19)</f>
        <v>228819.19530400028</v>
      </c>
      <c r="O19" s="11"/>
      <c r="P19" s="10">
        <f t="shared" si="0"/>
        <v>2650115.868995</v>
      </c>
    </row>
    <row r="20" spans="1:16" ht="21" customHeight="1">
      <c r="A20" s="40" t="s">
        <v>29</v>
      </c>
      <c r="B20" s="41"/>
      <c r="C20" s="10">
        <f>SUM('課税数量（単月・局）:課税数量（単月・税関）'!C20)</f>
        <v>82.2562</v>
      </c>
      <c r="D20" s="10">
        <f>SUM('課税数量（単月・局）:課税数量（単月・税関）'!D20)</f>
        <v>34.68486999999999</v>
      </c>
      <c r="E20" s="10">
        <f>SUM('課税数量（単月・局）:課税数量（単月・税関）'!E20)</f>
        <v>64.93566999999999</v>
      </c>
      <c r="F20" s="10">
        <f>SUM('課税数量（単月・局）:課税数量（単月・税関）'!F20)</f>
        <v>88.49485999999996</v>
      </c>
      <c r="G20" s="10">
        <f>SUM('課税数量（単月・局）:課税数量（単月・税関）'!G20)</f>
        <v>67.24117000000001</v>
      </c>
      <c r="H20" s="10">
        <f>SUM('課税数量（単月・局）:課税数量（単月・税関）'!H20)</f>
        <v>66.75857000000002</v>
      </c>
      <c r="I20" s="10">
        <f>SUM('課税数量（単月・局）:課税数量（単月・税関）'!I20)</f>
        <v>82.03090999999995</v>
      </c>
      <c r="J20" s="10">
        <f>SUM('課税数量（単月・局）:課税数量（単月・税関）'!J20)</f>
        <v>153.6494600000001</v>
      </c>
      <c r="K20" s="10">
        <f>SUM('課税数量（単月・局）:課税数量（単月・税関）'!K20)</f>
        <v>214.30657999999994</v>
      </c>
      <c r="L20" s="10">
        <f>SUM('課税数量（単月・局）:課税数量（単月・税関）'!L20)</f>
        <v>39.98253999999997</v>
      </c>
      <c r="M20" s="10">
        <f>SUM('課税数量（単月・局）:課税数量（単月・税関）'!M20)</f>
        <v>62.07952</v>
      </c>
      <c r="N20" s="10">
        <f>SUM('課税数量（単月・局）:課税数量（単月・税関）'!N20)</f>
        <v>77.58836000000008</v>
      </c>
      <c r="O20" s="11"/>
      <c r="P20" s="10">
        <f t="shared" si="0"/>
        <v>1034.00871</v>
      </c>
    </row>
    <row r="21" spans="1:16" ht="21" customHeight="1">
      <c r="A21" s="40" t="s">
        <v>1</v>
      </c>
      <c r="B21" s="41"/>
      <c r="C21" s="10">
        <f>SUM('課税数量（単月・局）:課税数量（単月・税関）'!C21)</f>
        <v>704114.084176</v>
      </c>
      <c r="D21" s="10">
        <f>SUM('課税数量（単月・局）:課税数量（単月・税関）'!D21)</f>
        <v>639960.1084360002</v>
      </c>
      <c r="E21" s="10">
        <f>SUM('課税数量（単月・局）:課税数量（単月・税関）'!E21)</f>
        <v>743037.871239</v>
      </c>
      <c r="F21" s="10">
        <f>SUM('課税数量（単月・局）:課税数量（単月・税関）'!F21)</f>
        <v>806093.9598669992</v>
      </c>
      <c r="G21" s="10">
        <f>SUM('課税数量（単月・局）:課税数量（単月・税関）'!G21)</f>
        <v>666342.896925</v>
      </c>
      <c r="H21" s="10">
        <f>SUM('課税数量（単月・局）:課税数量（単月・税関）'!H21)</f>
        <v>714482.9980050004</v>
      </c>
      <c r="I21" s="10">
        <f>SUM('課税数量（単月・局）:課税数量（単月・税関）'!I21)</f>
        <v>653883.4783119997</v>
      </c>
      <c r="J21" s="10">
        <f>SUM('課税数量（単月・局）:課税数量（単月・税関）'!J21)</f>
        <v>669201.8753850004</v>
      </c>
      <c r="K21" s="10">
        <f>SUM('課税数量（単月・局）:課税数量（単月・税関）'!K21)</f>
        <v>813223.4392119991</v>
      </c>
      <c r="L21" s="10">
        <f>SUM('課税数量（単月・局）:課税数量（単月・税関）'!L21)</f>
        <v>431136.97657300066</v>
      </c>
      <c r="M21" s="10">
        <f>SUM('課税数量（単月・局）:課税数量（単月・税関）'!M21)</f>
        <v>577607.5326960003</v>
      </c>
      <c r="N21" s="10">
        <f>SUM('課税数量（単月・局）:課税数量（単月・税関）'!N21)</f>
        <v>728993.9699459998</v>
      </c>
      <c r="O21" s="11"/>
      <c r="P21" s="10">
        <f t="shared" si="0"/>
        <v>8148079.190772</v>
      </c>
    </row>
    <row r="22" spans="3:16" ht="21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  <c r="P22" s="11"/>
    </row>
    <row r="23" spans="3:16" ht="21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/>
      <c r="P23" s="11"/>
    </row>
    <row r="24" spans="1:16" ht="21" customHeight="1">
      <c r="A24" s="9" t="str">
        <f>'課税数量（単月・局）'!A24</f>
        <v>令和３年度（速報値）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/>
      <c r="P24" s="13" t="s">
        <v>31</v>
      </c>
    </row>
    <row r="25" spans="1:16" ht="21" customHeight="1">
      <c r="A25" s="50" t="s">
        <v>18</v>
      </c>
      <c r="B25" s="51"/>
      <c r="C25" s="36" t="str">
        <f>'課税数量（単月・局）'!C25:K25</f>
        <v>令和３年</v>
      </c>
      <c r="D25" s="37"/>
      <c r="E25" s="37"/>
      <c r="F25" s="37"/>
      <c r="G25" s="37"/>
      <c r="H25" s="37"/>
      <c r="I25" s="37"/>
      <c r="J25" s="37"/>
      <c r="K25" s="38"/>
      <c r="L25" s="36" t="str">
        <f>'課税数量（単月・局）'!L25:N25</f>
        <v>令和４年</v>
      </c>
      <c r="M25" s="37"/>
      <c r="N25" s="38"/>
      <c r="O25" s="11"/>
      <c r="P25" s="47" t="s">
        <v>15</v>
      </c>
    </row>
    <row r="26" spans="1:16" ht="21" customHeight="1">
      <c r="A26" s="48" t="s">
        <v>32</v>
      </c>
      <c r="B26" s="49"/>
      <c r="C26" s="14" t="s">
        <v>2</v>
      </c>
      <c r="D26" s="14" t="s">
        <v>3</v>
      </c>
      <c r="E26" s="14" t="s">
        <v>4</v>
      </c>
      <c r="F26" s="14" t="s">
        <v>5</v>
      </c>
      <c r="G26" s="14" t="s">
        <v>6</v>
      </c>
      <c r="H26" s="14" t="s">
        <v>7</v>
      </c>
      <c r="I26" s="14" t="s">
        <v>8</v>
      </c>
      <c r="J26" s="14" t="s">
        <v>9</v>
      </c>
      <c r="K26" s="14" t="s">
        <v>10</v>
      </c>
      <c r="L26" s="14" t="s">
        <v>11</v>
      </c>
      <c r="M26" s="14" t="s">
        <v>12</v>
      </c>
      <c r="N26" s="14" t="s">
        <v>13</v>
      </c>
      <c r="O26" s="11"/>
      <c r="P26" s="47"/>
    </row>
    <row r="27" spans="1:16" ht="21" customHeight="1">
      <c r="A27" s="40" t="s">
        <v>19</v>
      </c>
      <c r="B27" s="41"/>
      <c r="C27" s="10">
        <f>SUM('課税数量（単月・局）:課税数量（単月・税関）'!C27)</f>
        <v>37630.949875</v>
      </c>
      <c r="D27" s="10">
        <f>SUM('課税数量（単月・局）:課税数量（単月・税関）'!D27)</f>
        <v>22101.528441000002</v>
      </c>
      <c r="E27" s="10">
        <f>SUM('課税数量（単月・局）:課税数量（単月・税関）'!E27)</f>
        <v>28244.662488999988</v>
      </c>
      <c r="F27" s="10">
        <f>SUM('課税数量（単月・局）:課税数量（単月・税関）'!F27)</f>
        <v>26939.35255500002</v>
      </c>
      <c r="G27" s="10">
        <f>SUM('課税数量（単月・局）:課税数量（単月・税関）'!G27)</f>
        <v>21122.23243499997</v>
      </c>
      <c r="H27" s="10">
        <f>SUM('課税数量（単月・局）:課税数量（単月・税関）'!H27)</f>
        <v>28647.408280000032</v>
      </c>
      <c r="I27" s="10">
        <f>SUM('課税数量（単月・局）:課税数量（単月・税関）'!I27)</f>
        <v>35694.702360000025</v>
      </c>
      <c r="J27" s="10">
        <f>SUM('課税数量（単月・局）:課税数量（単月・税関）'!J27)</f>
        <v>47630.92246499995</v>
      </c>
      <c r="K27" s="10">
        <f>SUM('課税数量（単月・局）:課税数量（単月・税関）'!K27)</f>
        <v>64957.90681200006</v>
      </c>
      <c r="L27" s="10">
        <f>SUM('課税数量（単月・局）:課税数量（単月・税関）'!L27)</f>
        <v>23452.838574999943</v>
      </c>
      <c r="M27" s="10">
        <f>SUM('課税数量（単月・局）:課税数量（単月・税関）'!M27)</f>
        <v>30799.680641999992</v>
      </c>
      <c r="N27" s="10">
        <f>SUM('課税数量（単月・局）:課税数量（単月・税関）'!N27)</f>
        <v>33295.11887599999</v>
      </c>
      <c r="O27" s="11"/>
      <c r="P27" s="10">
        <f aca="true" t="shared" si="1" ref="P27:P42">SUM(C27:N27)</f>
        <v>400517.303805</v>
      </c>
    </row>
    <row r="28" spans="1:16" ht="21" customHeight="1">
      <c r="A28" s="40" t="s">
        <v>0</v>
      </c>
      <c r="B28" s="41"/>
      <c r="C28" s="10">
        <f>SUM('課税数量（単月・局）:課税数量（単月・税関）'!C28)</f>
        <v>1861.7646200000001</v>
      </c>
      <c r="D28" s="10">
        <f>SUM('課税数量（単月・局）:課税数量（単月・税関）'!D28)</f>
        <v>1397.9495999999997</v>
      </c>
      <c r="E28" s="10">
        <f>SUM('課税数量（単月・局）:課税数量（単月・税関）'!E28)</f>
        <v>1515.7429900000006</v>
      </c>
      <c r="F28" s="10">
        <f>SUM('課税数量（単月・局）:課税数量（単月・税関）'!F28)</f>
        <v>1454.7972</v>
      </c>
      <c r="G28" s="10">
        <f>SUM('課税数量（単月・局）:課税数量（単月・税関）'!G28)</f>
        <v>1287.3048799999997</v>
      </c>
      <c r="H28" s="10">
        <f>SUM('課税数量（単月・局）:課税数量（単月・税関）'!H28)</f>
        <v>1323.2161000000006</v>
      </c>
      <c r="I28" s="10">
        <f>SUM('課税数量（単月・局）:課税数量（単月・税関）'!I28)</f>
        <v>1590.0158399999982</v>
      </c>
      <c r="J28" s="10">
        <f>SUM('課税数量（単月・局）:課税数量（単月・税関）'!J28)</f>
        <v>1951.4760999999999</v>
      </c>
      <c r="K28" s="10">
        <f>SUM('課税数量（単月・局）:課税数量（単月・税関）'!K28)</f>
        <v>2301.2673000000013</v>
      </c>
      <c r="L28" s="10">
        <f>SUM('課税数量（単月・局）:課税数量（単月・税関）'!L28)</f>
        <v>1150.8505999999998</v>
      </c>
      <c r="M28" s="10">
        <f>SUM('課税数量（単月・局）:課税数量（単月・税関）'!M28)</f>
        <v>1375.7400000000016</v>
      </c>
      <c r="N28" s="10">
        <f>SUM('課税数量（単月・局）:課税数量（単月・税関）'!N28)</f>
        <v>1752.6945300000007</v>
      </c>
      <c r="O28" s="11"/>
      <c r="P28" s="10">
        <f t="shared" si="1"/>
        <v>18962.819760000002</v>
      </c>
    </row>
    <row r="29" spans="1:16" ht="21" customHeight="1">
      <c r="A29" s="45" t="s">
        <v>35</v>
      </c>
      <c r="B29" s="46"/>
      <c r="C29" s="10">
        <f>SUM('課税数量（単月・局）:課税数量（単月・税関）'!C29)</f>
        <v>32408.597719999998</v>
      </c>
      <c r="D29" s="10">
        <f>SUM('課税数量（単月・局）:課税数量（単月・税関）'!D29)</f>
        <v>23252.247560000003</v>
      </c>
      <c r="E29" s="10">
        <f>SUM('課税数量（単月・局）:課税数量（単月・税関）'!E29)</f>
        <v>28088.584400000014</v>
      </c>
      <c r="F29" s="10">
        <f>SUM('課税数量（単月・局）:課税数量（単月・税関）'!F29)</f>
        <v>25600.32730999998</v>
      </c>
      <c r="G29" s="10">
        <f>SUM('課税数量（単月・局）:課税数量（単月・税関）'!G29)</f>
        <v>21928.320980000004</v>
      </c>
      <c r="H29" s="10">
        <f>SUM('課税数量（単月・局）:課税数量（単月・税関）'!H29)</f>
        <v>23304.958560000014</v>
      </c>
      <c r="I29" s="10">
        <f>SUM('課税数量（単月・局）:課税数量（単月・税関）'!I29)</f>
        <v>25387.90479999999</v>
      </c>
      <c r="J29" s="10">
        <f>SUM('課税数量（単月・局）:課税数量（単月・税関）'!J29)</f>
        <v>27897.153709999984</v>
      </c>
      <c r="K29" s="10">
        <f>SUM('課税数量（単月・局）:課税数量（単月・税関）'!K29)</f>
        <v>33601.313120000006</v>
      </c>
      <c r="L29" s="10">
        <f>SUM('課税数量（単月・局）:課税数量（単月・税関）'!L29)</f>
        <v>18946.436929999996</v>
      </c>
      <c r="M29" s="10">
        <f>SUM('課税数量（単月・局）:課税数量（単月・税関）'!M29)</f>
        <v>24202.34356000001</v>
      </c>
      <c r="N29" s="10">
        <f>SUM('課税数量（単月・局）:課税数量（単月・税関）'!N29)</f>
        <v>29454.26840999999</v>
      </c>
      <c r="O29" s="11"/>
      <c r="P29" s="10">
        <f t="shared" si="1"/>
        <v>314072.4570599999</v>
      </c>
    </row>
    <row r="30" spans="1:16" ht="21" customHeight="1">
      <c r="A30" s="45" t="s">
        <v>36</v>
      </c>
      <c r="B30" s="46"/>
      <c r="C30" s="10">
        <f>SUM('課税数量（単月・局）:課税数量（単月・税関）'!C30)</f>
        <v>36000.53078</v>
      </c>
      <c r="D30" s="10">
        <f>SUM('課税数量（単月・局）:課税数量（単月・税関）'!D30)</f>
        <v>25569.89183</v>
      </c>
      <c r="E30" s="10">
        <f>SUM('課税数量（単月・局）:課税数量（単月・税関）'!E30)</f>
        <v>32483.20707000001</v>
      </c>
      <c r="F30" s="10">
        <f>SUM('課税数量（単月・局）:課税数量（単月・税関）'!F30)</f>
        <v>33768.78506999998</v>
      </c>
      <c r="G30" s="10">
        <f>SUM('課税数量（単月・局）:課税数量（単月・税関）'!G30)</f>
        <v>26865.421790000022</v>
      </c>
      <c r="H30" s="10">
        <f>SUM('課税数量（単月・局）:課税数量（単月・税関）'!H30)</f>
        <v>28426.58587999997</v>
      </c>
      <c r="I30" s="10">
        <f>SUM('課税数量（単月・局）:課税数量（単月・税関）'!I30)</f>
        <v>32521.62002000003</v>
      </c>
      <c r="J30" s="10">
        <f>SUM('課税数量（単月・局）:課税数量（単月・税関）'!J30)</f>
        <v>38944.400200000004</v>
      </c>
      <c r="K30" s="10">
        <f>SUM('課税数量（単月・局）:課税数量（単月・税関）'!K30)</f>
        <v>45949.52957999997</v>
      </c>
      <c r="L30" s="10">
        <f>SUM('課税数量（単月・局）:課税数量（単月・税関）'!L30)</f>
        <v>23605.655779999972</v>
      </c>
      <c r="M30" s="10">
        <f>SUM('課税数量（単月・局）:課税数量（単月・税関）'!M30)</f>
        <v>30168.065660000022</v>
      </c>
      <c r="N30" s="10">
        <f>SUM('課税数量（単月・局）:課税数量（単月・税関）'!N30)</f>
        <v>36716.79453499999</v>
      </c>
      <c r="O30" s="11"/>
      <c r="P30" s="10">
        <f t="shared" si="1"/>
        <v>391020.488195</v>
      </c>
    </row>
    <row r="31" spans="1:16" ht="21" customHeight="1">
      <c r="A31" s="40" t="s">
        <v>20</v>
      </c>
      <c r="B31" s="41"/>
      <c r="C31" s="10">
        <f>SUM('課税数量（単月・局）:課税数量（単月・税関）'!C31)</f>
        <v>9041.90011</v>
      </c>
      <c r="D31" s="10">
        <f>SUM('課税数量（単月・局）:課税数量（単月・税関）'!D31)</f>
        <v>6436.402599999999</v>
      </c>
      <c r="E31" s="10">
        <f>SUM('課税数量（単月・局）:課税数量（単月・税関）'!E31)</f>
        <v>7289.265329999998</v>
      </c>
      <c r="F31" s="10">
        <f>SUM('課税数量（単月・局）:課税数量（単月・税関）'!F31)</f>
        <v>7968.400220000003</v>
      </c>
      <c r="G31" s="10">
        <f>SUM('課税数量（単月・局）:課税数量（単月・税関）'!G31)</f>
        <v>6819.0434659999955</v>
      </c>
      <c r="H31" s="10">
        <f>SUM('課税数量（単月・局）:課税数量（単月・税関）'!H31)</f>
        <v>7257.289396</v>
      </c>
      <c r="I31" s="10">
        <f>SUM('課税数量（単月・局）:課税数量（単月・税関）'!I31)</f>
        <v>8284.138326</v>
      </c>
      <c r="J31" s="10">
        <f>SUM('課税数量（単月・局）:課税数量（単月・税関）'!J31)</f>
        <v>9514.288166000006</v>
      </c>
      <c r="K31" s="10">
        <f>SUM('課税数量（単月・局）:課税数量（単月・税関）'!K31)</f>
        <v>11009.031229999993</v>
      </c>
      <c r="L31" s="10">
        <f>SUM('課税数量（単月・局）:課税数量（単月・税関）'!L31)</f>
        <v>6122.534114000009</v>
      </c>
      <c r="M31" s="10">
        <f>SUM('課税数量（単月・局）:課税数量（単月・税関）'!M31)</f>
        <v>6899.094303999998</v>
      </c>
      <c r="N31" s="10">
        <f>SUM('課税数量（単月・局）:課税数量（単月・税関）'!N31)</f>
        <v>8360.358181999996</v>
      </c>
      <c r="O31" s="11"/>
      <c r="P31" s="10">
        <f t="shared" si="1"/>
        <v>95001.745444</v>
      </c>
    </row>
    <row r="32" spans="1:16" ht="21" customHeight="1">
      <c r="A32" s="40" t="s">
        <v>21</v>
      </c>
      <c r="B32" s="41"/>
      <c r="C32" s="10">
        <f>SUM('課税数量（単月・局）:課税数量（単月・税関）'!C32)</f>
        <v>170500.102963</v>
      </c>
      <c r="D32" s="10">
        <f>SUM('課税数量（単月・局）:課税数量（単月・税関）'!D32)</f>
        <v>123861.81082299998</v>
      </c>
      <c r="E32" s="10">
        <f>SUM('課税数量（単月・局）:課税数量（単月・税関）'!E32)</f>
        <v>184083.125664</v>
      </c>
      <c r="F32" s="10">
        <f>SUM('課税数量（単月・局）:課税数量（単月・税関）'!F32)</f>
        <v>192808.19210000016</v>
      </c>
      <c r="G32" s="10">
        <f>SUM('課税数量（単月・局）:課税数量（単月・税関）'!G32)</f>
        <v>130143.39777599997</v>
      </c>
      <c r="H32" s="10">
        <f>SUM('課税数量（単月・局）:課税数量（単月・税関）'!H32)</f>
        <v>127274.09973399993</v>
      </c>
      <c r="I32" s="10">
        <f>SUM('課税数量（単月・局）:課税数量（単月・税関）'!I32)</f>
        <v>183581.2024579998</v>
      </c>
      <c r="J32" s="10">
        <f>SUM('課税数量（単月・局）:課税数量（単月・税関）'!J32)</f>
        <v>205836.08831900032</v>
      </c>
      <c r="K32" s="10">
        <f>SUM('課税数量（単月・局）:課税数量（単月・税関）'!K32)</f>
        <v>230356.9590599998</v>
      </c>
      <c r="L32" s="10">
        <f>SUM('課税数量（単月・局）:課税数量（単月・税関）'!L32)</f>
        <v>91388.39938099985</v>
      </c>
      <c r="M32" s="10">
        <f>SUM('課税数量（単月・局）:課税数量（単月・税関）'!M32)</f>
        <v>112793.50237700017</v>
      </c>
      <c r="N32" s="10">
        <f>SUM('課税数量（単月・局）:課税数量（単月・税関）'!N32)</f>
        <v>183003.00977000012</v>
      </c>
      <c r="O32" s="11"/>
      <c r="P32" s="10">
        <f t="shared" si="1"/>
        <v>1935629.890425</v>
      </c>
    </row>
    <row r="33" spans="1:16" ht="21" customHeight="1">
      <c r="A33" s="40" t="s">
        <v>22</v>
      </c>
      <c r="B33" s="41"/>
      <c r="C33" s="10">
        <f>SUM('課税数量（単月・局）:課税数量（単月・税関）'!C33)</f>
        <v>31407.176565</v>
      </c>
      <c r="D33" s="10">
        <f>SUM('課税数量（単月・局）:課税数量（単月・税関）'!D33)</f>
        <v>25759.961815000002</v>
      </c>
      <c r="E33" s="10">
        <f>SUM('課税数量（単月・局）:課税数量（単月・税関）'!E33)</f>
        <v>29489.261658</v>
      </c>
      <c r="F33" s="10">
        <f>SUM('課税数量（単月・局）:課税数量（単月・税関）'!F33)</f>
        <v>27355.537005</v>
      </c>
      <c r="G33" s="10">
        <f>SUM('課税数量（単月・局）:課税数量（単月・税関）'!G33)</f>
        <v>25005.721197</v>
      </c>
      <c r="H33" s="10">
        <f>SUM('課税数量（単月・局）:課税数量（単月・税関）'!H33)</f>
        <v>26652.067744</v>
      </c>
      <c r="I33" s="10">
        <f>SUM('課税数量（単月・局）:課税数量（単月・税関）'!I33)</f>
        <v>29609.886305</v>
      </c>
      <c r="J33" s="10">
        <f>SUM('課税数量（単月・局）:課税数量（単月・税関）'!J33)</f>
        <v>37247.044813</v>
      </c>
      <c r="K33" s="10">
        <f>SUM('課税数量（単月・局）:課税数量（単月・税関）'!K33)</f>
        <v>32159.39115099999</v>
      </c>
      <c r="L33" s="10">
        <f>SUM('課税数量（単月・局）:課税数量（単月・税関）'!L33)</f>
        <v>22395.664346000005</v>
      </c>
      <c r="M33" s="10">
        <f>SUM('課税数量（単月・局）:課税数量（単月・税関）'!M33)</f>
        <v>25478.77749800001</v>
      </c>
      <c r="N33" s="10">
        <f>SUM('課税数量（単月・局）:課税数量（単月・税関）'!N33)</f>
        <v>25385.282057999997</v>
      </c>
      <c r="O33" s="11"/>
      <c r="P33" s="10">
        <f t="shared" si="1"/>
        <v>337945.772155</v>
      </c>
    </row>
    <row r="34" spans="1:16" ht="21" customHeight="1">
      <c r="A34" s="40" t="s">
        <v>23</v>
      </c>
      <c r="B34" s="41"/>
      <c r="C34" s="10">
        <f>SUM('課税数量（単月・局）:課税数量（単月・税関）'!C34)</f>
        <v>825.35486</v>
      </c>
      <c r="D34" s="10">
        <f>SUM('課税数量（単月・局）:課税数量（単月・税関）'!D34)</f>
        <v>443.647075</v>
      </c>
      <c r="E34" s="10">
        <f>SUM('課税数量（単月・局）:課税数量（単月・税関）'!E34)</f>
        <v>499.01277500000015</v>
      </c>
      <c r="F34" s="10">
        <f>SUM('課税数量（単月・局）:課税数量（単月・税関）'!F34)</f>
        <v>608.1736199999998</v>
      </c>
      <c r="G34" s="10">
        <f>SUM('課税数量（単月・局）:課税数量（単月・税関）'!G34)</f>
        <v>736.0494799999999</v>
      </c>
      <c r="H34" s="10">
        <f>SUM('課税数量（単月・局）:課税数量（単月・税関）'!H34)</f>
        <v>787.3522300000002</v>
      </c>
      <c r="I34" s="10">
        <f>SUM('課税数量（単月・局）:課税数量（単月・税関）'!I34)</f>
        <v>859.2049000000002</v>
      </c>
      <c r="J34" s="10">
        <f>SUM('課税数量（単月・局）:課税数量（単月・税関）'!J34)</f>
        <v>655.4485649999997</v>
      </c>
      <c r="K34" s="10">
        <f>SUM('課税数量（単月・局）:課税数量（単月・税関）'!K34)</f>
        <v>739.9307699999999</v>
      </c>
      <c r="L34" s="10">
        <f>SUM('課税数量（単月・局）:課税数量（単月・税関）'!L34)</f>
        <v>292.14802000000054</v>
      </c>
      <c r="M34" s="10">
        <f>SUM('課税数量（単月・局）:課税数量（単月・税関）'!M34)</f>
        <v>379.43501999999944</v>
      </c>
      <c r="N34" s="10">
        <f>SUM('課税数量（単月・局）:課税数量（単月・税関）'!N34)</f>
        <v>768.4771000000001</v>
      </c>
      <c r="O34" s="11"/>
      <c r="P34" s="10">
        <f t="shared" si="1"/>
        <v>7594.234414999999</v>
      </c>
    </row>
    <row r="35" spans="1:16" ht="21" customHeight="1">
      <c r="A35" s="40" t="s">
        <v>24</v>
      </c>
      <c r="B35" s="41"/>
      <c r="C35" s="10">
        <f>SUM('課税数量（単月・局）:課税数量（単月・税関）'!C35)</f>
        <v>14612.9487</v>
      </c>
      <c r="D35" s="10">
        <f>SUM('課税数量（単月・局）:課税数量（単月・税関）'!D35)</f>
        <v>12014.324690000001</v>
      </c>
      <c r="E35" s="10">
        <f>SUM('課税数量（単月・局）:課税数量（単月・税関）'!E35)</f>
        <v>14108.304379999994</v>
      </c>
      <c r="F35" s="10">
        <f>SUM('課税数量（単月・局）:課税数量（単月・税関）'!F35)</f>
        <v>14309.79924</v>
      </c>
      <c r="G35" s="10">
        <f>SUM('課税数量（単月・局）:課税数量（単月・税関）'!G35)</f>
        <v>11724.376100000001</v>
      </c>
      <c r="H35" s="10">
        <f>SUM('課税数量（単月・局）:課税数量（単月・税関）'!H35)</f>
        <v>12441.12896000001</v>
      </c>
      <c r="I35" s="10">
        <f>SUM('課税数量（単月・局）:課税数量（単月・税関）'!I35)</f>
        <v>12427.237619999985</v>
      </c>
      <c r="J35" s="10">
        <f>SUM('課税数量（単月・局）:課税数量（単月・税関）'!J35)</f>
        <v>15340.581320000012</v>
      </c>
      <c r="K35" s="10">
        <f>SUM('課税数量（単月・局）:課税数量（単月・税関）'!K35)</f>
        <v>17550.56517</v>
      </c>
      <c r="L35" s="10">
        <f>SUM('課税数量（単月・局）:課税数量（単月・税関）'!L35)</f>
        <v>10077.159660000005</v>
      </c>
      <c r="M35" s="10">
        <f>SUM('課税数量（単月・局）:課税数量（単月・税関）'!M35)</f>
        <v>11178.068414999987</v>
      </c>
      <c r="N35" s="10">
        <f>SUM('課税数量（単月・局）:課税数量（単月・税関）'!N35)</f>
        <v>14408.289109999983</v>
      </c>
      <c r="O35" s="11"/>
      <c r="P35" s="10">
        <f t="shared" si="1"/>
        <v>160192.78336499995</v>
      </c>
    </row>
    <row r="36" spans="1:16" ht="21" customHeight="1">
      <c r="A36" s="40" t="s">
        <v>25</v>
      </c>
      <c r="B36" s="41"/>
      <c r="C36" s="10">
        <f>SUM('課税数量（単月・局）:課税数量（単月・税関）'!C36)</f>
        <v>532.7739799999999</v>
      </c>
      <c r="D36" s="10">
        <f>SUM('課税数量（単月・局）:課税数量（単月・税関）'!D36)</f>
        <v>437.25519</v>
      </c>
      <c r="E36" s="10">
        <f>SUM('課税数量（単月・局）:課税数量（単月・税関）'!E36)</f>
        <v>407.91058</v>
      </c>
      <c r="F36" s="10">
        <f>SUM('課税数量（単月・局）:課税数量（単月・税関）'!F36)</f>
        <v>339.77701</v>
      </c>
      <c r="G36" s="10">
        <f>SUM('課税数量（単月・局）:課税数量（単月・税関）'!G36)</f>
        <v>266.15895</v>
      </c>
      <c r="H36" s="10">
        <f>SUM('課税数量（単月・局）:課税数量（単月・税関）'!H36)</f>
        <v>354.0340799999999</v>
      </c>
      <c r="I36" s="10">
        <f>SUM('課税数量（単月・局）:課税数量（単月・税関）'!I36)</f>
        <v>342.54920000000016</v>
      </c>
      <c r="J36" s="10">
        <f>SUM('課税数量（単月・局）:課税数量（単月・税関）'!J36)</f>
        <v>350.46964000000025</v>
      </c>
      <c r="K36" s="10">
        <f>SUM('課税数量（単月・局）:課税数量（単月・税関）'!K36)</f>
        <v>427.6660299999994</v>
      </c>
      <c r="L36" s="10">
        <f>SUM('課税数量（単月・局）:課税数量（単月・税関）'!L36)</f>
        <v>223.2567600000002</v>
      </c>
      <c r="M36" s="10">
        <f>SUM('課税数量（単月・局）:課税数量（単月・税関）'!M36)</f>
        <v>271.08977000000004</v>
      </c>
      <c r="N36" s="10">
        <f>SUM('課税数量（単月・局）:課税数量（単月・税関）'!N36)</f>
        <v>415.2909900000004</v>
      </c>
      <c r="O36" s="11"/>
      <c r="P36" s="10">
        <f t="shared" si="1"/>
        <v>4368.232180000001</v>
      </c>
    </row>
    <row r="37" spans="1:16" ht="21" customHeight="1">
      <c r="A37" s="40" t="s">
        <v>26</v>
      </c>
      <c r="B37" s="41"/>
      <c r="C37" s="10">
        <f>SUM('課税数量（単月・局）:課税数量（単月・税関）'!C37)</f>
        <v>55733.134765999996</v>
      </c>
      <c r="D37" s="10">
        <f>SUM('課税数量（単月・局）:課税数量（単月・税関）'!D37)</f>
        <v>43813.60229100001</v>
      </c>
      <c r="E37" s="10">
        <f>SUM('課税数量（単月・局）:課税数量（単月・税関）'!E37)</f>
        <v>52827.29711299999</v>
      </c>
      <c r="F37" s="10">
        <f>SUM('課税数量（単月・局）:課税数量（単月・税関）'!F37)</f>
        <v>61583.30414500003</v>
      </c>
      <c r="G37" s="10">
        <f>SUM('課税数量（単月・局）:課税数量（単月・税関）'!G37)</f>
        <v>47812.57946899999</v>
      </c>
      <c r="H37" s="10">
        <f>SUM('課税数量（単月・局）:課税数量（単月・税関）'!H37)</f>
        <v>53024.65424500001</v>
      </c>
      <c r="I37" s="10">
        <f>SUM('課税数量（単月・局）:課税数量（単月・税関）'!I37)</f>
        <v>51604.880340999924</v>
      </c>
      <c r="J37" s="10">
        <f>SUM('課税数量（単月・局）:課税数量（単月・税関）'!J37)</f>
        <v>43759.25911700004</v>
      </c>
      <c r="K37" s="10">
        <f>SUM('課税数量（単月・局）:課税数量（単月・税関）'!K37)</f>
        <v>57010.103486000036</v>
      </c>
      <c r="L37" s="10">
        <f>SUM('課税数量（単月・局）:課税数量（単月・税関）'!L37)</f>
        <v>37450.679584999976</v>
      </c>
      <c r="M37" s="10">
        <f>SUM('課税数量（単月・局）:課税数量（単月・税関）'!M37)</f>
        <v>41343.154210000066</v>
      </c>
      <c r="N37" s="10">
        <f>SUM('課税数量（単月・局）:課税数量（単月・税関）'!N37)</f>
        <v>50152.65996899991</v>
      </c>
      <c r="O37" s="11"/>
      <c r="P37" s="10">
        <f t="shared" si="1"/>
        <v>596115.308737</v>
      </c>
    </row>
    <row r="38" spans="1:16" ht="21" customHeight="1">
      <c r="A38" s="40" t="s">
        <v>27</v>
      </c>
      <c r="B38" s="41"/>
      <c r="C38" s="10">
        <f>SUM('課税数量（単月・局）:課税数量（単月・税関）'!C38)</f>
        <v>30236.60993</v>
      </c>
      <c r="D38" s="10">
        <f>SUM('課税数量（単月・局）:課税数量（単月・税関）'!D38)</f>
        <v>27649.049395000002</v>
      </c>
      <c r="E38" s="10">
        <f>SUM('課税数量（単月・局）:課税数量（単月・税関）'!E38)</f>
        <v>22480.200824999993</v>
      </c>
      <c r="F38" s="10">
        <f>SUM('課税数量（単月・局）:課税数量（単月・税関）'!F38)</f>
        <v>27795.63777700001</v>
      </c>
      <c r="G38" s="10">
        <f>SUM('課税数量（単月・局）:課税数量（単月・税関）'!G38)</f>
        <v>27468.601909999983</v>
      </c>
      <c r="H38" s="10">
        <f>SUM('課税数量（単月・局）:課税数量（単月・税関）'!H38)</f>
        <v>25182.07149100001</v>
      </c>
      <c r="I38" s="10">
        <f>SUM('課税数量（単月・局）:課税数量（単月・税関）'!I38)</f>
        <v>19339.811132000003</v>
      </c>
      <c r="J38" s="10">
        <f>SUM('課税数量（単月・局）:課税数量（単月・税関）'!J38)</f>
        <v>25033.72423199998</v>
      </c>
      <c r="K38" s="10">
        <f>SUM('課税数量（単月・局）:課税数量（単月・税関）'!K38)</f>
        <v>22201.201868000033</v>
      </c>
      <c r="L38" s="10">
        <f>SUM('課税数量（単月・局）:課税数量（単月・税関）'!L38)</f>
        <v>16991.17458999998</v>
      </c>
      <c r="M38" s="10">
        <f>SUM('課税数量（単月・局）:課税数量（単月・税関）'!M38)</f>
        <v>18336.419010000012</v>
      </c>
      <c r="N38" s="10">
        <f>SUM('課税数量（単月・局）:課税数量（単月・税関）'!N38)</f>
        <v>28586.19267999995</v>
      </c>
      <c r="O38" s="11"/>
      <c r="P38" s="10">
        <f t="shared" si="1"/>
        <v>291300.69484</v>
      </c>
    </row>
    <row r="39" spans="1:16" ht="21" customHeight="1">
      <c r="A39" s="40" t="s">
        <v>30</v>
      </c>
      <c r="B39" s="41"/>
      <c r="C39" s="10">
        <f>SUM('課税数量（単月・局）:課税数量（単月・税関）'!C39)</f>
        <v>100930.3353</v>
      </c>
      <c r="D39" s="10">
        <f>SUM('課税数量（単月・局）:課税数量（単月・税関）'!D39)</f>
        <v>78889.78454</v>
      </c>
      <c r="E39" s="10">
        <f>SUM('課税数量（単月・局）:課税数量（単月・税関）'!E39)</f>
        <v>90118.97077000001</v>
      </c>
      <c r="F39" s="10">
        <f>SUM('課税数量（単月・局）:課税数量（単月・税関）'!F39)</f>
        <v>90141.39880899998</v>
      </c>
      <c r="G39" s="10">
        <f>SUM('課税数量（単月・局）:課税数量（単月・税関）'!G39)</f>
        <v>79660.58421</v>
      </c>
      <c r="H39" s="10">
        <f>SUM('課税数量（単月・局）:課税数量（単月・税関）'!H39)</f>
        <v>85814.99426600005</v>
      </c>
      <c r="I39" s="10">
        <f>SUM('課税数量（単月・局）:課税数量（単月・税関）'!I39)</f>
        <v>78341.80699499993</v>
      </c>
      <c r="J39" s="10">
        <f>SUM('課税数量（単月・局）:課税数量（単月・税関）'!J39)</f>
        <v>76992.41109000007</v>
      </c>
      <c r="K39" s="10">
        <f>SUM('課税数量（単月・局）:課税数量（単月・税関）'!K39)</f>
        <v>89312.60311999987</v>
      </c>
      <c r="L39" s="10">
        <f>SUM('課税数量（単月・局）:課税数量（単月・税関）'!L39)</f>
        <v>62640.79576500016</v>
      </c>
      <c r="M39" s="10">
        <f>SUM('課税数量（単月・局）:課税数量（単月・税関）'!M39)</f>
        <v>74104.19831399992</v>
      </c>
      <c r="N39" s="10">
        <f>SUM('課税数量（単月・局）:課税数量（単月・税関）'!N39)</f>
        <v>91496.33487000002</v>
      </c>
      <c r="O39" s="11"/>
      <c r="P39" s="10">
        <f t="shared" si="1"/>
        <v>998444.2180490001</v>
      </c>
    </row>
    <row r="40" spans="1:16" ht="21" customHeight="1">
      <c r="A40" s="40" t="s">
        <v>28</v>
      </c>
      <c r="B40" s="41"/>
      <c r="C40" s="10">
        <f>SUM('課税数量（単月・局）:課税数量（単月・税関）'!C40)</f>
        <v>251672.46328000003</v>
      </c>
      <c r="D40" s="10">
        <f>SUM('課税数量（単月・局）:課税数量（単月・税関）'!D40)</f>
        <v>184969.695841</v>
      </c>
      <c r="E40" s="10">
        <f>SUM('課税数量（単月・局）:課税数量（単月・税関）'!E40)</f>
        <v>224204.140389</v>
      </c>
      <c r="F40" s="10">
        <f>SUM('課税数量（単月・局）:課税数量（単月・税関）'!F40)</f>
        <v>227646.02092999988</v>
      </c>
      <c r="G40" s="10">
        <f>SUM('課税数量（単月・局）:課税数量（単月・税関）'!G40)</f>
        <v>214265.7437750001</v>
      </c>
      <c r="H40" s="10">
        <f>SUM('課税数量（単月・局）:課税数量（単月・税関）'!H40)</f>
        <v>198979.2634099999</v>
      </c>
      <c r="I40" s="10">
        <f>SUM('課税数量（単月・局）:課税数量（単月・税関）'!I40)</f>
        <v>199082.06865000003</v>
      </c>
      <c r="J40" s="10">
        <f>SUM('課税数量（単月・局）:課税数量（単月・税関）'!J40)</f>
        <v>203274.86713500018</v>
      </c>
      <c r="K40" s="10">
        <f>SUM('課税数量（単月・局）:課税数量（単月・税関）'!K40)</f>
        <v>218690.83479</v>
      </c>
      <c r="L40" s="10">
        <f>SUM('課税数量（単月・局）:課税数量（単月・税関）'!L40)</f>
        <v>141618.014186</v>
      </c>
      <c r="M40" s="10">
        <f>SUM('課税数量（単月・局）:課税数量（単月・税関）'!M40)</f>
        <v>170278.1198799999</v>
      </c>
      <c r="N40" s="10">
        <f>SUM('課税数量（単月・局）:課税数量（単月・税関）'!N40)</f>
        <v>207156.15280999988</v>
      </c>
      <c r="O40" s="11"/>
      <c r="P40" s="10">
        <f t="shared" si="1"/>
        <v>2441837.385076</v>
      </c>
    </row>
    <row r="41" spans="1:16" ht="21" customHeight="1">
      <c r="A41" s="40" t="s">
        <v>29</v>
      </c>
      <c r="B41" s="41"/>
      <c r="C41" s="10">
        <f>SUM('課税数量（単月・局）:課税数量（単月・税関）'!C41)</f>
        <v>94.93337</v>
      </c>
      <c r="D41" s="10">
        <f>SUM('課税数量（単月・局）:課税数量（単月・税関）'!D41)</f>
        <v>38.476699999999994</v>
      </c>
      <c r="E41" s="10">
        <f>SUM('課税数量（単月・局）:課税数量（単月・税関）'!E41)</f>
        <v>65.48933000000002</v>
      </c>
      <c r="F41" s="10">
        <f>SUM('課税数量（単月・局）:課税数量（単月・税関）'!F41)</f>
        <v>82.53444000000002</v>
      </c>
      <c r="G41" s="10">
        <f>SUM('課税数量（単月・局）:課税数量（単月・税関）'!G41)</f>
        <v>56.69282999999996</v>
      </c>
      <c r="H41" s="10">
        <f>SUM('課税数量（単月・局）:課税数量（単月・税関）'!H41)</f>
        <v>65.77203000000003</v>
      </c>
      <c r="I41" s="10">
        <f>SUM('課税数量（単月・局）:課税数量（単月・税関）'!I41)</f>
        <v>73.32358000000005</v>
      </c>
      <c r="J41" s="10">
        <f>SUM('課税数量（単月・局）:課税数量（単月・税関）'!J41)</f>
        <v>142.7914199999999</v>
      </c>
      <c r="K41" s="10">
        <f>SUM('課税数量（単月・局）:課税数量（単月・税関）'!K41)</f>
        <v>233.27639999999997</v>
      </c>
      <c r="L41" s="10">
        <f>SUM('課税数量（単月・局）:課税数量（単月・税関）'!L41)</f>
        <v>37.37457000000006</v>
      </c>
      <c r="M41" s="10">
        <f>SUM('課税数量（単月・局）:課税数量（単月・税関）'!M41)</f>
        <v>55.31273999999996</v>
      </c>
      <c r="N41" s="10">
        <f>SUM('課税数量（単月・局）:課税数量（単月・税関）'!N41)</f>
        <v>108.15743999999995</v>
      </c>
      <c r="O41" s="11"/>
      <c r="P41" s="10">
        <f t="shared" si="1"/>
        <v>1054.13485</v>
      </c>
    </row>
    <row r="42" spans="1:16" ht="21" customHeight="1">
      <c r="A42" s="40" t="s">
        <v>1</v>
      </c>
      <c r="B42" s="41"/>
      <c r="C42" s="10">
        <f>SUM('課税数量（単月・局）:課税数量（単月・税関）'!C42)</f>
        <v>773487.576819</v>
      </c>
      <c r="D42" s="10">
        <f>SUM('課税数量（単月・局）:課税数量（単月・税関）'!D42)</f>
        <v>576639.4023710004</v>
      </c>
      <c r="E42" s="10">
        <f>SUM('課税数量（単月・局）:課税数量（単月・税関）'!E42)</f>
        <v>715902.4017829993</v>
      </c>
      <c r="F42" s="10">
        <f>SUM('課税数量（単月・局）:課税数量（単月・税関）'!F42)</f>
        <v>738403.0374309993</v>
      </c>
      <c r="G42" s="10">
        <f>SUM('課税数量（単月・局）:課税数量（単月・税関）'!G42)</f>
        <v>615167.2292480008</v>
      </c>
      <c r="H42" s="10">
        <f>SUM('課税数量（単月・局）:課税数量（単月・税関）'!H42)</f>
        <v>619533.8964060005</v>
      </c>
      <c r="I42" s="10">
        <f>SUM('課税数量（単月・局）:課税数量（単月・税関）'!I42)</f>
        <v>678736.3525270005</v>
      </c>
      <c r="J42" s="10">
        <f>SUM('課税数量（単月・局）:課税数量（単月・税関）'!J42)</f>
        <v>734571.9262919985</v>
      </c>
      <c r="K42" s="10">
        <f>SUM('課税数量（単月・局）:課税数量（単月・税関）'!K42)</f>
        <v>826502.5798870018</v>
      </c>
      <c r="L42" s="10">
        <f>SUM('課税数量（単月・局）:課税数量（単月・税関）'!L42)</f>
        <v>456397.9828619985</v>
      </c>
      <c r="M42" s="10">
        <f>SUM('課税数量（単月・局）:課税数量（単月・税関）'!M42)</f>
        <v>547655.0014000013</v>
      </c>
      <c r="N42" s="10">
        <f>SUM('課税数量（単月・局）:課税数量（単月・税関）'!N42)</f>
        <v>711063.0813300004</v>
      </c>
      <c r="O42" s="11"/>
      <c r="P42" s="10">
        <f t="shared" si="1"/>
        <v>7994060.468356001</v>
      </c>
    </row>
    <row r="43" spans="3:16" ht="21" customHeight="1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3:16" ht="21" customHeight="1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21" customHeight="1">
      <c r="A45" s="9" t="str">
        <f>'課税数量（単月・局）'!A45</f>
        <v>令和４年度（速報値）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1"/>
      <c r="P45" s="13" t="s">
        <v>31</v>
      </c>
    </row>
    <row r="46" spans="1:16" ht="21" customHeight="1">
      <c r="A46" s="50" t="s">
        <v>18</v>
      </c>
      <c r="B46" s="51"/>
      <c r="C46" s="42" t="str">
        <f>'課税数量（単月・局）'!C46:K46</f>
        <v>令和４年</v>
      </c>
      <c r="D46" s="43"/>
      <c r="E46" s="43"/>
      <c r="F46" s="43"/>
      <c r="G46" s="43"/>
      <c r="H46" s="43"/>
      <c r="I46" s="43"/>
      <c r="J46" s="43"/>
      <c r="K46" s="44"/>
      <c r="L46" s="42" t="str">
        <f>'課税数量（単月・局）'!L46:N46</f>
        <v>令和５年</v>
      </c>
      <c r="M46" s="43"/>
      <c r="N46" s="44"/>
      <c r="O46" s="11"/>
      <c r="P46" s="47" t="s">
        <v>15</v>
      </c>
    </row>
    <row r="47" spans="1:16" ht="21" customHeight="1">
      <c r="A47" s="48" t="s">
        <v>32</v>
      </c>
      <c r="B47" s="49"/>
      <c r="C47" s="14" t="s">
        <v>2</v>
      </c>
      <c r="D47" s="14" t="s">
        <v>3</v>
      </c>
      <c r="E47" s="14" t="s">
        <v>4</v>
      </c>
      <c r="F47" s="14" t="s">
        <v>5</v>
      </c>
      <c r="G47" s="14" t="s">
        <v>6</v>
      </c>
      <c r="H47" s="14" t="s">
        <v>7</v>
      </c>
      <c r="I47" s="14" t="s">
        <v>8</v>
      </c>
      <c r="J47" s="14" t="s">
        <v>9</v>
      </c>
      <c r="K47" s="14" t="s">
        <v>10</v>
      </c>
      <c r="L47" s="14" t="s">
        <v>11</v>
      </c>
      <c r="M47" s="14" t="s">
        <v>12</v>
      </c>
      <c r="N47" s="14" t="s">
        <v>13</v>
      </c>
      <c r="O47" s="11"/>
      <c r="P47" s="47"/>
    </row>
    <row r="48" spans="1:16" ht="21" customHeight="1">
      <c r="A48" s="40" t="s">
        <v>19</v>
      </c>
      <c r="B48" s="41"/>
      <c r="C48" s="10">
        <f>SUM('課税数量（単月・局）:課税数量（単月・税関）'!C48)</f>
        <v>33395.487255</v>
      </c>
      <c r="D48" s="10">
        <f>SUM('課税数量（単月・局）:課税数量（単月・税関）'!D48)</f>
        <v>24439.619900000005</v>
      </c>
      <c r="E48" s="10">
        <f>SUM('課税数量（単月・局）:課税数量（単月・税関）'!E48)</f>
        <v>27052.963739999992</v>
      </c>
      <c r="F48" s="10">
        <f>SUM('課税数量（単月・局）:課税数量（単月・税関）'!F48)</f>
        <v>22889.33944499999</v>
      </c>
      <c r="G48" s="10">
        <f>SUM('課税数量（単月・局）:課税数量（単月・税関）'!G48)</f>
        <v>22963.05163500001</v>
      </c>
      <c r="H48" s="10">
        <f>SUM('課税数量（単月・局）:課税数量（単月・税関）'!H48)</f>
        <v>29627.719699000023</v>
      </c>
      <c r="I48" s="10">
        <f>SUM('課税数量（単月・局）:課税数量（単月・税関）'!I48)</f>
        <v>29273.37189099996</v>
      </c>
      <c r="J48" s="10">
        <f>SUM('課税数量（単月・局）:課税数量（単月・税関）'!J48)</f>
        <v>40107.94222</v>
      </c>
      <c r="K48" s="10">
        <f>SUM('課税数量（単月・局）:課税数量（単月・税関）'!K48)</f>
        <v>54432.29205700004</v>
      </c>
      <c r="L48" s="10">
        <f>SUM('課税数量（単月・局）:課税数量（単月・税関）'!L48)</f>
        <v>22582.378053000022</v>
      </c>
      <c r="M48" s="10">
        <f>SUM('課税数量（単月・局）:課税数量（単月・税関）'!M48)</f>
        <v>32015.994906999927</v>
      </c>
      <c r="N48" s="10">
        <f>SUM('課税数量（単月・局）:課税数量（単月・税関）'!N48)</f>
        <v>68305.04168000002</v>
      </c>
      <c r="O48" s="11"/>
      <c r="P48" s="10">
        <f aca="true" t="shared" si="2" ref="P48:P63">SUM(C48:N48)</f>
        <v>407085.202482</v>
      </c>
    </row>
    <row r="49" spans="1:16" ht="21" customHeight="1">
      <c r="A49" s="40" t="s">
        <v>0</v>
      </c>
      <c r="B49" s="41"/>
      <c r="C49" s="10">
        <f>SUM('課税数量（単月・局）:課税数量（単月・税関）'!C49)</f>
        <v>1964.92162</v>
      </c>
      <c r="D49" s="10">
        <f>SUM('課税数量（単月・局）:課税数量（単月・税関）'!D49)</f>
        <v>1237.4054499999997</v>
      </c>
      <c r="E49" s="10">
        <f>SUM('課税数量（単月・局）:課税数量（単月・税関）'!E49)</f>
        <v>1761.3818000000006</v>
      </c>
      <c r="F49" s="10">
        <f>SUM('課税数量（単月・局）:課税数量（単月・税関）'!F49)</f>
        <v>1584.322579999999</v>
      </c>
      <c r="G49" s="10">
        <f>SUM('課税数量（単月・局）:課税数量（単月・税関）'!G49)</f>
        <v>1299.1446999999998</v>
      </c>
      <c r="H49" s="10">
        <f>SUM('課税数量（単月・局）:課税数量（単月・税関）'!H49)</f>
        <v>1631.7685000000001</v>
      </c>
      <c r="I49" s="10">
        <f>SUM('課税数量（単月・局）:課税数量（単月・税関）'!I49)</f>
        <v>1613.1142000000018</v>
      </c>
      <c r="J49" s="10">
        <f>SUM('課税数量（単月・局）:課税数量（単月・税関）'!J49)</f>
        <v>1855.3324999999986</v>
      </c>
      <c r="K49" s="10">
        <f>SUM('課税数量（単月・局）:課税数量（単月・税関）'!K49)</f>
        <v>2356.4717</v>
      </c>
      <c r="L49" s="10">
        <f>SUM('課税数量（単月・局）:課税数量（単月・税関）'!L49)</f>
        <v>1092.8022999999994</v>
      </c>
      <c r="M49" s="10">
        <f>SUM('課税数量（単月・局）:課税数量（単月・税関）'!M49)</f>
        <v>1519.1354000000028</v>
      </c>
      <c r="N49" s="10">
        <f>SUM('課税数量（単月・局）:課税数量（単月・税関）'!N49)</f>
        <v>1760.486579999997</v>
      </c>
      <c r="O49" s="11"/>
      <c r="P49" s="10">
        <f t="shared" si="2"/>
        <v>19676.28733</v>
      </c>
    </row>
    <row r="50" spans="1:16" ht="21" customHeight="1">
      <c r="A50" s="45" t="s">
        <v>35</v>
      </c>
      <c r="B50" s="46"/>
      <c r="C50" s="10">
        <f>SUM('課税数量（単月・局）:課税数量（単月・税関）'!C50)</f>
        <v>34277.56641</v>
      </c>
      <c r="D50" s="10">
        <f>SUM('課税数量（単月・局）:課税数量（単月・税関）'!D50)</f>
        <v>27532.10749000001</v>
      </c>
      <c r="E50" s="10">
        <f>SUM('課税数量（単月・局）:課税数量（単月・税関）'!E50)</f>
        <v>23699.75757999999</v>
      </c>
      <c r="F50" s="10">
        <f>SUM('課税数量（単月・局）:課税数量（単月・税関）'!F50)</f>
        <v>24001.093569999997</v>
      </c>
      <c r="G50" s="10">
        <f>SUM('課税数量（単月・局）:課税数量（単月・税関）'!G50)</f>
        <v>23693.883510000014</v>
      </c>
      <c r="H50" s="10">
        <f>SUM('課税数量（単月・局）:課税数量（単月・税関）'!H50)</f>
        <v>26793.446345999982</v>
      </c>
      <c r="I50" s="10">
        <f>SUM('課税数量（単月・局）:課税数量（単月・税関）'!I50)</f>
        <v>24734.46166400003</v>
      </c>
      <c r="J50" s="10">
        <f>SUM('課税数量（単月・局）:課税数量（単月・税関）'!J50)</f>
        <v>27448.781799999997</v>
      </c>
      <c r="K50" s="10">
        <f>SUM('課税数量（単月・局）:課税数量（単月・税関）'!K50)</f>
        <v>32566.800009999977</v>
      </c>
      <c r="L50" s="10">
        <f>SUM('課税数量（単月・局）:課税数量（単月・税関）'!L50)</f>
        <v>20452.456902000005</v>
      </c>
      <c r="M50" s="10">
        <f>SUM('課税数量（単月・局）:課税数量（単月・税関）'!M50)</f>
        <v>23815.214950000023</v>
      </c>
      <c r="N50" s="10">
        <f>SUM('課税数量（単月・局）:課税数量（単月・税関）'!N50)</f>
        <v>25832.98510999995</v>
      </c>
      <c r="O50" s="11"/>
      <c r="P50" s="10">
        <f t="shared" si="2"/>
        <v>314848.55534200004</v>
      </c>
    </row>
    <row r="51" spans="1:16" ht="21" customHeight="1">
      <c r="A51" s="45" t="s">
        <v>36</v>
      </c>
      <c r="B51" s="46"/>
      <c r="C51" s="10">
        <f>SUM('課税数量（単月・局）:課税数量（単月・税関）'!C51)</f>
        <v>36681.629160000004</v>
      </c>
      <c r="D51" s="10">
        <f>SUM('課税数量（単月・局）:課税数量（単月・税関）'!D51)</f>
        <v>26034.147849999994</v>
      </c>
      <c r="E51" s="10">
        <f>SUM('課税数量（単月・局）:課税数量（単月・税関）'!E51)</f>
        <v>34418.29694000001</v>
      </c>
      <c r="F51" s="10">
        <f>SUM('課税数量（単月・局）:課税数量（単月・税関）'!F51)</f>
        <v>32799.97899999999</v>
      </c>
      <c r="G51" s="10">
        <f>SUM('課税数量（単月・局）:課税数量（単月・税関）'!G51)</f>
        <v>30597.445900000006</v>
      </c>
      <c r="H51" s="10">
        <f>SUM('課税数量（単月・局）:課税数量（単月・税関）'!H51)</f>
        <v>31577.360349999974</v>
      </c>
      <c r="I51" s="10">
        <f>SUM('課税数量（単月・局）:課税数量（単月・税関）'!I51)</f>
        <v>29600.098516</v>
      </c>
      <c r="J51" s="10">
        <f>SUM('課税数量（単月・局）:課税数量（単月・税関）'!J51)</f>
        <v>36924.32705000002</v>
      </c>
      <c r="K51" s="10">
        <f>SUM('課税数量（単月・局）:課税数量（単月・税関）'!K51)</f>
        <v>43494.749569999985</v>
      </c>
      <c r="L51" s="10">
        <f>SUM('課税数量（単月・局）:課税数量（単月・税関）'!L51)</f>
        <v>23591.517368</v>
      </c>
      <c r="M51" s="10">
        <f>SUM('課税数量（単月・局）:課税数量（単月・税関）'!M51)</f>
        <v>34396.74543000001</v>
      </c>
      <c r="N51" s="10">
        <f>SUM('課税数量（単月・局）:課税数量（単月・税関）'!N51)</f>
        <v>32528.792400000035</v>
      </c>
      <c r="O51" s="11"/>
      <c r="P51" s="10">
        <f t="shared" si="2"/>
        <v>392645.089534</v>
      </c>
    </row>
    <row r="52" spans="1:16" ht="21" customHeight="1">
      <c r="A52" s="40" t="s">
        <v>20</v>
      </c>
      <c r="B52" s="41"/>
      <c r="C52" s="10">
        <f>SUM('課税数量（単月・局）:課税数量（単月・税関）'!C52)</f>
        <v>9105.759676000001</v>
      </c>
      <c r="D52" s="10">
        <f>SUM('課税数量（単月・局）:課税数量（単月・税関）'!D52)</f>
        <v>6585.718359999999</v>
      </c>
      <c r="E52" s="10">
        <f>SUM('課税数量（単月・局）:課税数量（単月・税関）'!E52)</f>
        <v>8227.127099999998</v>
      </c>
      <c r="F52" s="10">
        <f>SUM('課税数量（単月・局）:課税数量（単月・税関）'!F52)</f>
        <v>8013.601830000003</v>
      </c>
      <c r="G52" s="10">
        <f>SUM('課税数量（単月・局）:課税数量（単月・税関）'!G52)</f>
        <v>7783.290337999995</v>
      </c>
      <c r="H52" s="10">
        <f>SUM('課税数量（単月・局）:課税数量（単月・税関）'!H52)</f>
        <v>8084.99583</v>
      </c>
      <c r="I52" s="10">
        <f>SUM('課税数量（単月・局）:課税数量（単月・税関）'!I52)</f>
        <v>8251.77949</v>
      </c>
      <c r="J52" s="10">
        <f>SUM('課税数量（単月・局）:課税数量（単月・税関）'!J52)</f>
        <v>9835.658610000006</v>
      </c>
      <c r="K52" s="10">
        <f>SUM('課税数量（単月・局）:課税数量（単月・税関）'!K52)</f>
        <v>9586.401239999992</v>
      </c>
      <c r="L52" s="10">
        <f>SUM('課税数量（単月・局）:課税数量（単月・税関）'!L52)</f>
        <v>5252.435020000004</v>
      </c>
      <c r="M52" s="10">
        <f>SUM('課税数量（単月・局）:課税数量（単月・税関）'!M52)</f>
        <v>6879.196909999999</v>
      </c>
      <c r="N52" s="10">
        <f>SUM('課税数量（単月・局）:課税数量（単月・税関）'!N52)</f>
        <v>7976.901169999997</v>
      </c>
      <c r="O52" s="11"/>
      <c r="P52" s="10">
        <f t="shared" si="2"/>
        <v>95582.865574</v>
      </c>
    </row>
    <row r="53" spans="1:16" ht="21" customHeight="1">
      <c r="A53" s="40" t="s">
        <v>21</v>
      </c>
      <c r="B53" s="41"/>
      <c r="C53" s="10">
        <f>SUM('課税数量（単月・局）:課税数量（単月・税関）'!C53)</f>
        <v>191458.448179</v>
      </c>
      <c r="D53" s="10">
        <f>SUM('課税数量（単月・局）:課税数量（単月・税関）'!D53)</f>
        <v>178407.191621</v>
      </c>
      <c r="E53" s="10">
        <f>SUM('課税数量（単月・局）:課税数量（単月・税関）'!E53)</f>
        <v>218255.14329499996</v>
      </c>
      <c r="F53" s="10">
        <f>SUM('課税数量（単月・局）:課税数量（単月・税関）'!F53)</f>
        <v>211695.43221</v>
      </c>
      <c r="G53" s="10">
        <f>SUM('課税数量（単月・局）:課税数量（単月・税関）'!G53)</f>
        <v>188540.13390500005</v>
      </c>
      <c r="H53" s="10">
        <f>SUM('課税数量（単月・局）:課税数量（単月・税関）'!H53)</f>
        <v>215504.288665</v>
      </c>
      <c r="I53" s="10">
        <f>SUM('課税数量（単月・局）:課税数量（単月・税関）'!I53)</f>
        <v>144759.79105200013</v>
      </c>
      <c r="J53" s="10">
        <f>SUM('課税数量（単月・局）:課税数量（単月・税関）'!J53)</f>
        <v>189754.2737639998</v>
      </c>
      <c r="K53" s="10">
        <f>SUM('課税数量（単月・局）:課税数量（単月・税関）'!K53)</f>
        <v>229607.04710000008</v>
      </c>
      <c r="L53" s="10">
        <f>SUM('課税数量（単月・局）:課税数量（単月・税関）'!L53)</f>
        <v>106791.75238900003</v>
      </c>
      <c r="M53" s="10">
        <f>SUM('課税数量（単月・局）:課税数量（単月・税関）'!M53)</f>
        <v>141410.92927099974</v>
      </c>
      <c r="N53" s="10">
        <f>SUM('課税数量（単月・局）:課税数量（単月・税関）'!N53)</f>
        <v>192814.92827699985</v>
      </c>
      <c r="O53" s="11"/>
      <c r="P53" s="10">
        <f t="shared" si="2"/>
        <v>2208999.3597279997</v>
      </c>
    </row>
    <row r="54" spans="1:16" ht="21" customHeight="1">
      <c r="A54" s="40" t="s">
        <v>22</v>
      </c>
      <c r="B54" s="41"/>
      <c r="C54" s="10">
        <f>SUM('課税数量（単月・局）:課税数量（単月・税関）'!C54)</f>
        <v>29440.403652</v>
      </c>
      <c r="D54" s="10">
        <f>SUM('課税数量（単月・局）:課税数量（単月・税関）'!D54)</f>
        <v>29792.972985</v>
      </c>
      <c r="E54" s="10">
        <f>SUM('課税数量（単月・局）:課税数量（単月・税関）'!E54)</f>
        <v>29513.745725</v>
      </c>
      <c r="F54" s="10">
        <f>SUM('課税数量（単月・局）:課税数量（単月・税関）'!F54)</f>
        <v>28912.272809999995</v>
      </c>
      <c r="G54" s="10">
        <f>SUM('課税数量（単月・局）:課税数量（単月・税関）'!G54)</f>
        <v>30901.810475000013</v>
      </c>
      <c r="H54" s="10">
        <f>SUM('課税数量（単月・局）:課税数量（単月・税関）'!H54)</f>
        <v>31223.01013199999</v>
      </c>
      <c r="I54" s="10">
        <f>SUM('課税数量（単月・局）:課税数量（単月・税関）'!I54)</f>
        <v>33118.559113</v>
      </c>
      <c r="J54" s="10">
        <f>SUM('課税数量（単月・局）:課税数量（単月・税関）'!J54)</f>
        <v>33102.528179999994</v>
      </c>
      <c r="K54" s="10">
        <f>SUM('課税数量（単月・局）:課税数量（単月・税関）'!K54)</f>
        <v>33099.343513000014</v>
      </c>
      <c r="L54" s="10">
        <f>SUM('課税数量（単月・局）:課税数量（単月・税関）'!L54)</f>
        <v>23505.322969999994</v>
      </c>
      <c r="M54" s="10">
        <f>SUM('課税数量（単月・局）:課税数量（単月・税関）'!M54)</f>
        <v>26882.49772999999</v>
      </c>
      <c r="N54" s="10">
        <f>SUM('課税数量（単月・局）:課税数量（単月・税関）'!N54)</f>
        <v>27069.89517800002</v>
      </c>
      <c r="O54" s="11"/>
      <c r="P54" s="10">
        <f t="shared" si="2"/>
        <v>356562.362463</v>
      </c>
    </row>
    <row r="55" spans="1:16" ht="21" customHeight="1">
      <c r="A55" s="40" t="s">
        <v>23</v>
      </c>
      <c r="B55" s="41"/>
      <c r="C55" s="10">
        <f>SUM('課税数量（単月・局）:課税数量（単月・税関）'!C55)</f>
        <v>868.50362</v>
      </c>
      <c r="D55" s="10">
        <f>SUM('課税数量（単月・局）:課税数量（単月・税関）'!D55)</f>
        <v>442.7501000000001</v>
      </c>
      <c r="E55" s="10">
        <f>SUM('課税数量（単月・局）:課税数量（単月・税関）'!E55)</f>
        <v>571.2510699999999</v>
      </c>
      <c r="F55" s="10">
        <f>SUM('課税数量（単月・局）:課税数量（単月・税関）'!F55)</f>
        <v>629.8789300000001</v>
      </c>
      <c r="G55" s="10">
        <f>SUM('課税数量（単月・局）:課税数量（単月・税関）'!G55)</f>
        <v>672.2068099999999</v>
      </c>
      <c r="H55" s="10">
        <f>SUM('課税数量（単月・局）:課税数量（単月・税関）'!H55)</f>
        <v>968.5879600000003</v>
      </c>
      <c r="I55" s="10">
        <f>SUM('課税数量（単月・局）:課税数量（単月・税関）'!I55)</f>
        <v>785.0212299999998</v>
      </c>
      <c r="J55" s="10">
        <f>SUM('課税数量（単月・局）:課税数量（単月・税関）'!J55)</f>
        <v>895.3025050000001</v>
      </c>
      <c r="K55" s="10">
        <f>SUM('課税数量（単月・局）:課税数量（単月・税関）'!K55)</f>
        <v>813.5753599999998</v>
      </c>
      <c r="L55" s="10">
        <f>SUM('課税数量（単月・局）:課税数量（単月・税関）'!L55)</f>
        <v>425.35312999999996</v>
      </c>
      <c r="M55" s="10">
        <f>SUM('課税数量（単月・局）:課税数量（単月・税関）'!M55)</f>
        <v>524.9312699999996</v>
      </c>
      <c r="N55" s="10">
        <f>SUM('課税数量（単月・局）:課税数量（単月・税関）'!N55)</f>
        <v>576.2557850000003</v>
      </c>
      <c r="O55" s="11"/>
      <c r="P55" s="10">
        <f t="shared" si="2"/>
        <v>8173.61777</v>
      </c>
    </row>
    <row r="56" spans="1:16" ht="21" customHeight="1">
      <c r="A56" s="40" t="s">
        <v>16</v>
      </c>
      <c r="B56" s="41"/>
      <c r="C56" s="10">
        <f>SUM('課税数量（単月・局）:課税数量（単月・税関）'!C56)</f>
        <v>15019.066825000002</v>
      </c>
      <c r="D56" s="10">
        <f>SUM('課税数量（単月・局）:課税数量（単月・税関）'!D56)</f>
        <v>14939.19487</v>
      </c>
      <c r="E56" s="10">
        <f>SUM('課税数量（単月・局）:課税数量（単月・税関）'!E56)</f>
        <v>16072.226634999999</v>
      </c>
      <c r="F56" s="10">
        <f>SUM('課税数量（単月・局）:課税数量（単月・税関）'!F56)</f>
        <v>16298.12655</v>
      </c>
      <c r="G56" s="10">
        <f>SUM('課税数量（単月・局）:課税数量（単月・税関）'!G56)</f>
        <v>16599.24957</v>
      </c>
      <c r="H56" s="10">
        <f>SUM('課税数量（単月・局）:課税数量（単月・税関）'!H56)</f>
        <v>16888.45373</v>
      </c>
      <c r="I56" s="10">
        <f>SUM('課税数量（単月・局）:課税数量（単月・税関）'!I56)</f>
        <v>15587.65324</v>
      </c>
      <c r="J56" s="10">
        <f>SUM('課税数量（単月・局）:課税数量（単月・税関）'!J56)</f>
        <v>16396.578215</v>
      </c>
      <c r="K56" s="10">
        <f>SUM('課税数量（単月・局）:課税数量（単月・税関）'!K56)</f>
        <v>19382.749060000002</v>
      </c>
      <c r="L56" s="10">
        <f>SUM('課税数量（単月・局）:課税数量（単月・税関）'!L56)</f>
        <v>11483.952519999992</v>
      </c>
      <c r="M56" s="10">
        <f>SUM('課税数量（単月・局）:課税数量（単月・税関）'!M56)</f>
        <v>14715.76576499999</v>
      </c>
      <c r="N56" s="10">
        <f>SUM('課税数量（単月・局）:課税数量（単月・税関）'!N56)</f>
        <v>17345.33212200002</v>
      </c>
      <c r="O56" s="11"/>
      <c r="P56" s="10">
        <f t="shared" si="2"/>
        <v>190728.349102</v>
      </c>
    </row>
    <row r="57" spans="1:16" ht="21" customHeight="1">
      <c r="A57" s="40" t="s">
        <v>17</v>
      </c>
      <c r="B57" s="41"/>
      <c r="C57" s="10">
        <f>SUM('課税数量（単月・局）:課税数量（単月・税関）'!C57)</f>
        <v>569.92812</v>
      </c>
      <c r="D57" s="10">
        <f>SUM('課税数量（単月・局）:課税数量（単月・税関）'!D57)</f>
        <v>453.83634</v>
      </c>
      <c r="E57" s="10">
        <f>SUM('課税数量（単月・局）:課税数量（単月・税関）'!E57)</f>
        <v>504.66673000000003</v>
      </c>
      <c r="F57" s="10">
        <f>SUM('課税数量（単月・局）:課税数量（単月・税関）'!F57)</f>
        <v>255.05239000000006</v>
      </c>
      <c r="G57" s="10">
        <f>SUM('課税数量（単月・局）:課税数量（単月・税関）'!G57)</f>
        <v>319.7762</v>
      </c>
      <c r="H57" s="10">
        <f>SUM('課税数量（単月・局）:課税数量（単月・税関）'!H57)</f>
        <v>368.35591</v>
      </c>
      <c r="I57" s="10">
        <f>SUM('課税数量（単月・局）:課税数量（単月・税関）'!I57)</f>
        <v>360.31984999999986</v>
      </c>
      <c r="J57" s="10">
        <f>SUM('課税数量（単月・局）:課税数量（単月・税関）'!J57)</f>
        <v>441.7508200000002</v>
      </c>
      <c r="K57" s="10">
        <f>SUM('課税数量（単月・局）:課税数量（単月・税関）'!K57)</f>
        <v>363.49566000000004</v>
      </c>
      <c r="L57" s="10">
        <f>SUM('課税数量（単月・局）:課税数量（単月・税関）'!L57)</f>
        <v>261.1292699999999</v>
      </c>
      <c r="M57" s="10">
        <f>SUM('課税数量（単月・局）:課税数量（単月・税関）'!M57)</f>
        <v>271.31235000000015</v>
      </c>
      <c r="N57" s="10">
        <f>SUM('課税数量（単月・局）:課税数量（単月・税関）'!N57)</f>
        <v>381.3413499999997</v>
      </c>
      <c r="O57" s="11"/>
      <c r="P57" s="10">
        <f t="shared" si="2"/>
        <v>4550.96499</v>
      </c>
    </row>
    <row r="58" spans="1:16" ht="21" customHeight="1">
      <c r="A58" s="40" t="s">
        <v>26</v>
      </c>
      <c r="B58" s="41"/>
      <c r="C58" s="10">
        <f>SUM('課税数量（単月・局）:課税数量（単月・税関）'!C58)</f>
        <v>53660.089114999995</v>
      </c>
      <c r="D58" s="10">
        <f>SUM('課税数量（単月・局）:課税数量（単月・税関）'!D58)</f>
        <v>46260.470856</v>
      </c>
      <c r="E58" s="10">
        <f>SUM('課税数量（単月・局）:課税数量（単月・税関）'!E58)</f>
        <v>48948.941665999984</v>
      </c>
      <c r="F58" s="10">
        <f>SUM('課税数量（単月・局）:課税数量（単月・税関）'!F58)</f>
        <v>52324.650027000025</v>
      </c>
      <c r="G58" s="10">
        <f>SUM('課税数量（単月・局）:課税数量（単月・税関）'!G58)</f>
        <v>50343.565351999976</v>
      </c>
      <c r="H58" s="10">
        <f>SUM('課税数量（単月・局）:課税数量（単月・税関）'!H58)</f>
        <v>61902.646168999985</v>
      </c>
      <c r="I58" s="10">
        <f>SUM('課税数量（単月・局）:課税数量（単月・税関）'!I58)</f>
        <v>37887.013516000006</v>
      </c>
      <c r="J58" s="10">
        <f>SUM('課税数量（単月・局）:課税数量（単月・税関）'!J58)</f>
        <v>42079.39558600006</v>
      </c>
      <c r="K58" s="10">
        <f>SUM('課税数量（単月・局）:課税数量（単月・税関）'!K58)</f>
        <v>54245.020234999945</v>
      </c>
      <c r="L58" s="10">
        <f>SUM('課税数量（単月・局）:課税数量（単月・税関）'!L58)</f>
        <v>31943.31376400002</v>
      </c>
      <c r="M58" s="10">
        <f>SUM('課税数量（単月・局）:課税数量（単月・税関）'!M58)</f>
        <v>44754.60815600003</v>
      </c>
      <c r="N58" s="10">
        <f>SUM('課税数量（単月・局）:課税数量（単月・税関）'!N58)</f>
        <v>61417.07752199995</v>
      </c>
      <c r="O58" s="11"/>
      <c r="P58" s="10">
        <f t="shared" si="2"/>
        <v>585766.791964</v>
      </c>
    </row>
    <row r="59" spans="1:16" ht="21" customHeight="1">
      <c r="A59" s="40" t="s">
        <v>27</v>
      </c>
      <c r="B59" s="41"/>
      <c r="C59" s="10">
        <f>SUM('課税数量（単月・局）:課税数量（単月・税関）'!C59)</f>
        <v>22849.53154</v>
      </c>
      <c r="D59" s="10">
        <f>SUM('課税数量（単月・局）:課税数量（単月・税関）'!D59)</f>
        <v>22426.641949999994</v>
      </c>
      <c r="E59" s="10">
        <f>SUM('課税数量（単月・局）:課税数量（単月・税関）'!E59)</f>
        <v>24161.880408000005</v>
      </c>
      <c r="F59" s="10">
        <f>SUM('課税数量（単月・局）:課税数量（単月・税関）'!F59)</f>
        <v>25251.9997</v>
      </c>
      <c r="G59" s="10">
        <f>SUM('課税数量（単月・局）:課税数量（単月・税関）'!G59)</f>
        <v>23885.76337</v>
      </c>
      <c r="H59" s="10">
        <f>SUM('課税数量（単月・局）:課税数量（単月・税関）'!H59)</f>
        <v>29541.869000000006</v>
      </c>
      <c r="I59" s="10">
        <f>SUM('課税数量（単月・局）:課税数量（単月・税関）'!I59)</f>
        <v>14624.603699999978</v>
      </c>
      <c r="J59" s="10">
        <f>SUM('課税数量（単月・局）:課税数量（単月・税関）'!J59)</f>
        <v>19061.434040000022</v>
      </c>
      <c r="K59" s="10">
        <f>SUM('課税数量（単月・局）:課税数量（単月・税関）'!K59)</f>
        <v>21377.07598599998</v>
      </c>
      <c r="L59" s="10">
        <f>SUM('課税数量（単月・局）:課税数量（単月・税関）'!L59)</f>
        <v>13504.104572000011</v>
      </c>
      <c r="M59" s="10">
        <f>SUM('課税数量（単月・局）:課税数量（単月・税関）'!M59)</f>
        <v>15862.707165</v>
      </c>
      <c r="N59" s="10">
        <f>SUM('課税数量（単月・局）:課税数量（単月・税関）'!N59)</f>
        <v>22379.529419</v>
      </c>
      <c r="O59" s="11"/>
      <c r="P59" s="10">
        <f t="shared" si="2"/>
        <v>254927.14085</v>
      </c>
    </row>
    <row r="60" spans="1:16" ht="21" customHeight="1">
      <c r="A60" s="40" t="s">
        <v>30</v>
      </c>
      <c r="B60" s="41"/>
      <c r="C60" s="10">
        <f>SUM('課税数量（単月・局）:課税数量（単月・税関）'!C60)</f>
        <v>93220.23969999999</v>
      </c>
      <c r="D60" s="10">
        <f>SUM('課税数量（単月・局）:課税数量（単月・税関）'!D60)</f>
        <v>76974.10510999999</v>
      </c>
      <c r="E60" s="10">
        <f>SUM('課税数量（単月・局）:課税数量（単月・税関）'!E60)</f>
        <v>78040.51896900003</v>
      </c>
      <c r="F60" s="10">
        <f>SUM('課税数量（単月・局）:課税数量（単月・税関）'!F60)</f>
        <v>86030.29469999997</v>
      </c>
      <c r="G60" s="10">
        <f>SUM('課税数量（単月・局）:課税数量（単月・税関）'!G60)</f>
        <v>87733.9075100001</v>
      </c>
      <c r="H60" s="10">
        <f>SUM('課税数量（単月・局）:課税数量（単月・税関）'!H60)</f>
        <v>95600.97917999991</v>
      </c>
      <c r="I60" s="10">
        <f>SUM('課税数量（単月・局）:課税数量（単月・税関）'!I60)</f>
        <v>74233.59037000005</v>
      </c>
      <c r="J60" s="10">
        <f>SUM('課税数量（単月・局）:課税数量（単月・税関）'!J60)</f>
        <v>83539.05396499997</v>
      </c>
      <c r="K60" s="10">
        <f>SUM('課税数量（単月・局）:課税数量（単月・税関）'!K60)</f>
        <v>92935.49959599995</v>
      </c>
      <c r="L60" s="10">
        <f>SUM('課税数量（単月・局）:課税数量（単月・税関）'!L60)</f>
        <v>61949.58137999999</v>
      </c>
      <c r="M60" s="10">
        <f>SUM('課税数量（単月・局）:課税数量（単月・税関）'!M60)</f>
        <v>77117.54473000008</v>
      </c>
      <c r="N60" s="10">
        <f>SUM('課税数量（単月・局）:課税数量（単月・税関）'!N60)</f>
        <v>85290.96937000006</v>
      </c>
      <c r="O60" s="11"/>
      <c r="P60" s="10">
        <f t="shared" si="2"/>
        <v>992666.2845800001</v>
      </c>
    </row>
    <row r="61" spans="1:16" ht="21" customHeight="1">
      <c r="A61" s="40" t="s">
        <v>28</v>
      </c>
      <c r="B61" s="41"/>
      <c r="C61" s="10">
        <f>SUM('課税数量（単月・局）:課税数量（単月・税関）'!C61)</f>
        <v>212377.250535</v>
      </c>
      <c r="D61" s="10">
        <f>SUM('課税数量（単月・局）:課税数量（単月・税関）'!D61)</f>
        <v>190040.96064499998</v>
      </c>
      <c r="E61" s="10">
        <f>SUM('課税数量（単月・局）:課税数量（単月・税関）'!E61)</f>
        <v>213095.57582500007</v>
      </c>
      <c r="F61" s="10">
        <f>SUM('課税数量（単月・局）:課税数量（単月・税関）'!F61)</f>
        <v>213486.7724609999</v>
      </c>
      <c r="G61" s="10">
        <f>SUM('課税数量（単月・局）:課税数量（単月・税関）'!G61)</f>
        <v>216147.8983900001</v>
      </c>
      <c r="H61" s="10">
        <f>SUM('課税数量（単月・局）:課税数量（単月・税関）'!H61)</f>
        <v>236353.65972700005</v>
      </c>
      <c r="I61" s="10">
        <f>SUM('課税数量（単月・局）:課税数量（単月・税関）'!I61)</f>
        <v>158466.88902999996</v>
      </c>
      <c r="J61" s="10">
        <f>SUM('課税数量（単月・局）:課税数量（単月・税関）'!J61)</f>
        <v>192769.2996420001</v>
      </c>
      <c r="K61" s="10">
        <f>SUM('課税数量（単月・局）:課税数量（単月・税関）'!K61)</f>
        <v>207971.7519449999</v>
      </c>
      <c r="L61" s="10">
        <f>SUM('課税数量（単月・局）:課税数量（単月・税関）'!L61)</f>
        <v>139894.72444999986</v>
      </c>
      <c r="M61" s="10">
        <f>SUM('課税数量（単月・局）:課税数量（単月・税関）'!M61)</f>
        <v>154297.05086999992</v>
      </c>
      <c r="N61" s="10">
        <f>SUM('課税数量（単月・局）:課税数量（単月・税関）'!N61)</f>
        <v>195019.66418999992</v>
      </c>
      <c r="O61" s="11"/>
      <c r="P61" s="10">
        <f t="shared" si="2"/>
        <v>2329921.49771</v>
      </c>
    </row>
    <row r="62" spans="1:16" ht="21" customHeight="1">
      <c r="A62" s="40" t="s">
        <v>29</v>
      </c>
      <c r="B62" s="41"/>
      <c r="C62" s="10">
        <f>SUM('課税数量（単月・局）:課税数量（単月・税関）'!C62)</f>
        <v>88.69196</v>
      </c>
      <c r="D62" s="10">
        <f>SUM('課税数量（単月・局）:課税数量（単月・税関）'!D62)</f>
        <v>51.34512000000001</v>
      </c>
      <c r="E62" s="10">
        <f>SUM('課税数量（単月・局）:課税数量（単月・税関）'!E62)</f>
        <v>59.20506</v>
      </c>
      <c r="F62" s="10">
        <f>SUM('課税数量（単月・局）:課税数量（単月・税関）'!F62)</f>
        <v>77.56258000000003</v>
      </c>
      <c r="G62" s="10">
        <f>SUM('課税数量（単月・局）:課税数量（単月・税関）'!G62)</f>
        <v>74.97494999999998</v>
      </c>
      <c r="H62" s="10">
        <f>SUM('課税数量（単月・局）:課税数量（単月・税関）'!H62)</f>
        <v>73.59634</v>
      </c>
      <c r="I62" s="10">
        <f>SUM('課税数量（単月・局）:課税数量（単月・税関）'!I62)</f>
        <v>65.19436000000002</v>
      </c>
      <c r="J62" s="10">
        <f>SUM('課税数量（単月・局）:課税数量（単月・税関）'!J62)</f>
        <v>174.35258999999996</v>
      </c>
      <c r="K62" s="10">
        <f>SUM('課税数量（単月・局）:課税数量（単月・税関）'!K62)</f>
        <v>194.6812</v>
      </c>
      <c r="L62" s="10">
        <f>SUM('課税数量（単月・局）:課税数量（単月・税関）'!L62)</f>
        <v>40.26914999999997</v>
      </c>
      <c r="M62" s="10">
        <f>SUM('課税数量（単月・局）:課税数量（単月・税関）'!M62)</f>
        <v>52.427130000000034</v>
      </c>
      <c r="N62" s="10">
        <f>SUM('課税数量（単月・局）:課税数量（単月・税関）'!N62)</f>
        <v>75.30545000000006</v>
      </c>
      <c r="O62" s="11"/>
      <c r="P62" s="10">
        <f t="shared" si="2"/>
        <v>1027.60589</v>
      </c>
    </row>
    <row r="63" spans="1:16" ht="21" customHeight="1">
      <c r="A63" s="40" t="s">
        <v>1</v>
      </c>
      <c r="B63" s="41"/>
      <c r="C63" s="10">
        <f>SUM('課税数量（単月・局）:課税数量（単月・税関）'!C63)</f>
        <v>734979.5173670001</v>
      </c>
      <c r="D63" s="10">
        <f>SUM('課税数量（単月・局）:課税数量（単月・税関）'!D63)</f>
        <v>645613.4686469998</v>
      </c>
      <c r="E63" s="10">
        <f>SUM('課税数量（単月・局）:課税数量（単月・税関）'!E63)</f>
        <v>724385.6825430002</v>
      </c>
      <c r="F63" s="10">
        <f>SUM('課税数量（単月・局）:課税数量（単月・税関）'!F63)</f>
        <v>724256.3787829999</v>
      </c>
      <c r="G63" s="10">
        <f>SUM('課税数量（単月・局）:課税数量（単月・税関）'!G63)</f>
        <v>701551.1026149997</v>
      </c>
      <c r="H63" s="10">
        <f>SUM('課税数量（単月・局）:課税数量（単月・税関）'!H63)</f>
        <v>786138.7375380001</v>
      </c>
      <c r="I63" s="10">
        <f>SUM('課税数量（単月・局）:課税数量（単月・税関）'!I63)</f>
        <v>573358.4612220009</v>
      </c>
      <c r="J63" s="10">
        <f>SUM('課税数量（単月・局）:課税数量（単月・税関）'!J63)</f>
        <v>694393.0114869988</v>
      </c>
      <c r="K63" s="10">
        <f>SUM('課税数量（単月・局）:課税数量（単月・税関）'!K63)</f>
        <v>802423.9542320007</v>
      </c>
      <c r="L63" s="10">
        <f>SUM('課税数量（単月・局）:課税数量（単月・税関）'!L63)</f>
        <v>462769.0932379998</v>
      </c>
      <c r="M63" s="10">
        <f>SUM('課税数量（単月・局）:課税数量（単月・税関）'!M63)</f>
        <v>574519.0620340006</v>
      </c>
      <c r="N63" s="10">
        <f>SUM('課税数量（単月・局）:課税数量（単月・税関）'!N63)</f>
        <v>738767.5056029996</v>
      </c>
      <c r="O63" s="11"/>
      <c r="P63" s="10">
        <f t="shared" si="2"/>
        <v>8163155.975308999</v>
      </c>
    </row>
    <row r="64" spans="3:16" ht="16.5" customHeight="1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3:16" ht="16.5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21" customHeight="1">
      <c r="A66" s="9" t="str">
        <f>'課税数量（単月・局）'!A66</f>
        <v>令和５年度（速報値）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1"/>
      <c r="P66" s="13" t="s">
        <v>31</v>
      </c>
    </row>
    <row r="67" spans="1:16" ht="21" customHeight="1">
      <c r="A67" s="50" t="s">
        <v>18</v>
      </c>
      <c r="B67" s="51"/>
      <c r="C67" s="42" t="str">
        <f>'課税数量（単月・局）'!C67:K67</f>
        <v>令和５年</v>
      </c>
      <c r="D67" s="43"/>
      <c r="E67" s="43"/>
      <c r="F67" s="43"/>
      <c r="G67" s="43"/>
      <c r="H67" s="43"/>
      <c r="I67" s="43"/>
      <c r="J67" s="43"/>
      <c r="K67" s="44"/>
      <c r="L67" s="42" t="str">
        <f>'課税数量（単月・局）'!L67:N67</f>
        <v>令和６年</v>
      </c>
      <c r="M67" s="43"/>
      <c r="N67" s="44"/>
      <c r="O67" s="11"/>
      <c r="P67" s="47" t="s">
        <v>15</v>
      </c>
    </row>
    <row r="68" spans="1:16" ht="21" customHeight="1">
      <c r="A68" s="48" t="s">
        <v>32</v>
      </c>
      <c r="B68" s="49"/>
      <c r="C68" s="14" t="s">
        <v>2</v>
      </c>
      <c r="D68" s="14" t="s">
        <v>3</v>
      </c>
      <c r="E68" s="14" t="s">
        <v>4</v>
      </c>
      <c r="F68" s="14" t="s">
        <v>5</v>
      </c>
      <c r="G68" s="14" t="s">
        <v>6</v>
      </c>
      <c r="H68" s="14" t="s">
        <v>7</v>
      </c>
      <c r="I68" s="14" t="s">
        <v>8</v>
      </c>
      <c r="J68" s="14" t="s">
        <v>9</v>
      </c>
      <c r="K68" s="14" t="s">
        <v>10</v>
      </c>
      <c r="L68" s="14" t="s">
        <v>11</v>
      </c>
      <c r="M68" s="14" t="s">
        <v>12</v>
      </c>
      <c r="N68" s="14" t="s">
        <v>13</v>
      </c>
      <c r="O68" s="11"/>
      <c r="P68" s="47"/>
    </row>
    <row r="69" spans="1:16" ht="21" customHeight="1">
      <c r="A69" s="40" t="s">
        <v>19</v>
      </c>
      <c r="B69" s="41"/>
      <c r="C69" s="10">
        <f>SUM('課税数量（単月・局）:課税数量（単月・税関）'!C69)</f>
        <v>35192.945281</v>
      </c>
      <c r="D69" s="39">
        <f>SUM('課税数量（単月・局）:課税数量（単月・税関）'!D69)</f>
        <v>24208.97238</v>
      </c>
      <c r="E69" s="10">
        <f>SUM('課税数量（単月・局）:課税数量（単月・税関）'!E69)</f>
        <v>27520.521510000013</v>
      </c>
      <c r="F69" s="10">
        <f>SUM('課税数量（単月・局）:課税数量（単月・税関）'!F69)</f>
        <v>24648.29263299999</v>
      </c>
      <c r="G69" s="10">
        <f>SUM('課税数量（単月・局）:課税数量（単月・税関）'!G69)</f>
        <v>24511.666362000004</v>
      </c>
      <c r="H69" s="10">
        <f>SUM('課税数量（単月・局）:課税数量（単月・税関）'!H69)</f>
        <v>27067.834325000003</v>
      </c>
      <c r="I69" s="10">
        <f>SUM('課税数量（単月・局）:課税数量（単月・税関）'!I69)</f>
        <v>33752.142482000025</v>
      </c>
      <c r="J69" s="10">
        <f>SUM('課税数量（単月・局）:課税数量（単月・税関）'!J69)</f>
        <v>44576.42167699998</v>
      </c>
      <c r="K69" s="10">
        <f>SUM('課税数量（単月・局）:課税数量（単月・税関）'!K69)</f>
        <v>58925.89849100003</v>
      </c>
      <c r="L69" s="10">
        <f>SUM('課税数量（単月・局）:課税数量（単月・税関）'!L69)</f>
        <v>22691.32561</v>
      </c>
      <c r="M69" s="10">
        <f>SUM('課税数量（単月・局）:課税数量（単月・税関）'!M69)</f>
        <v>31531.210496999964</v>
      </c>
      <c r="N69" s="10">
        <f>SUM('課税数量（単月・局）:課税数量（単月・税関）'!N69)</f>
        <v>32599.58029100002</v>
      </c>
      <c r="O69" s="11"/>
      <c r="P69" s="10">
        <f aca="true" t="shared" si="3" ref="P69:P84">SUM(C69:N69)</f>
        <v>387226.811539</v>
      </c>
    </row>
    <row r="70" spans="1:16" ht="21" customHeight="1">
      <c r="A70" s="40" t="s">
        <v>0</v>
      </c>
      <c r="B70" s="41"/>
      <c r="C70" s="10">
        <f>SUM('課税数量（単月・局）:課税数量（単月・税関）'!C70)</f>
        <v>1872.9342900000001</v>
      </c>
      <c r="D70" s="39">
        <f>SUM('課税数量（単月・局）:課税数量（単月・税関）'!D70)</f>
        <v>1286.2125199999996</v>
      </c>
      <c r="E70" s="10">
        <f>SUM('課税数量（単月・局）:課税数量（単月・税関）'!E70)</f>
        <v>1458.4591500000001</v>
      </c>
      <c r="F70" s="10">
        <f>SUM('課税数量（単月・局）:課税数量（単月・税関）'!F70)</f>
        <v>1622.7046</v>
      </c>
      <c r="G70" s="10">
        <f>SUM('課税数量（単月・局）:課税数量（単月・税関）'!G70)</f>
        <v>1311.2403999999997</v>
      </c>
      <c r="H70" s="10">
        <f>SUM('課税数量（単月・局）:課税数量（単月・税関）'!H70)</f>
        <v>1369.9299</v>
      </c>
      <c r="I70" s="10">
        <f>SUM('課税数量（単月・局）:課税数量（単月・税関）'!I70)</f>
        <v>1617.1779000000006</v>
      </c>
      <c r="J70" s="10">
        <f>SUM('課税数量（単月・局）:課税数量（単月・税関）'!J70)</f>
        <v>1796.2754499999992</v>
      </c>
      <c r="K70" s="10">
        <f>SUM('課税数量（単月・局）:課税数量（単月・税関）'!K70)</f>
        <v>2175.795399999999</v>
      </c>
      <c r="L70" s="10">
        <f>SUM('課税数量（単月・局）:課税数量（単月・税関）'!L70)</f>
        <v>1194.0467000000026</v>
      </c>
      <c r="M70" s="10">
        <f>SUM('課税数量（単月・局）:課税数量（単月・税関）'!M70)</f>
        <v>1424.4098699999995</v>
      </c>
      <c r="N70" s="10">
        <f>SUM('課税数量（単月・局）:課税数量（単月・税関）'!N70)</f>
        <v>1618.3205799999996</v>
      </c>
      <c r="O70" s="11"/>
      <c r="P70" s="10">
        <f t="shared" si="3"/>
        <v>18747.50676</v>
      </c>
    </row>
    <row r="71" spans="1:16" ht="21" customHeight="1">
      <c r="A71" s="45" t="s">
        <v>35</v>
      </c>
      <c r="B71" s="46"/>
      <c r="C71" s="10">
        <f>SUM('課税数量（単月・局）:課税数量（単月・税関）'!C71)</f>
        <v>28315.0169</v>
      </c>
      <c r="D71" s="39">
        <f>SUM('課税数量（単月・局）:課税数量（単月・税関）'!D71)</f>
        <v>25325.110959999995</v>
      </c>
      <c r="E71" s="10">
        <f>SUM('課税数量（単月・局）:課税数量（単月・税関）'!E71)</f>
        <v>25017.630990000005</v>
      </c>
      <c r="F71" s="10">
        <f>SUM('課税数量（単月・局）:課税数量（単月・税関）'!F71)</f>
        <v>25902.184609999997</v>
      </c>
      <c r="G71" s="10">
        <f>SUM('課税数量（単月・局）:課税数量（単月・税関）'!G71)</f>
        <v>24800.386150000006</v>
      </c>
      <c r="H71" s="10">
        <f>SUM('課税数量（単月・局）:課税数量（単月・税関）'!H71)</f>
        <v>24333.761720000024</v>
      </c>
      <c r="I71" s="10">
        <f>SUM('課税数量（単月・局）:課税数量（単月・税関）'!I71)</f>
        <v>24264.723809999967</v>
      </c>
      <c r="J71" s="10">
        <f>SUM('課税数量（単月・局）:課税数量（単月・税関）'!J71)</f>
        <v>26770.557690000016</v>
      </c>
      <c r="K71" s="10">
        <f>SUM('課税数量（単月・局）:課税数量（単月・税関）'!K71)</f>
        <v>30150.30481999999</v>
      </c>
      <c r="L71" s="10">
        <f>SUM('課税数量（単月・局）:課税数量（単月・税関）'!L71)</f>
        <v>17720.593270000012</v>
      </c>
      <c r="M71" s="10">
        <f>SUM('課税数量（単月・局）:課税数量（単月・税関）'!M71)</f>
        <v>23360.865370000014</v>
      </c>
      <c r="N71" s="10">
        <f>SUM('課税数量（単月・局）:課税数量（単月・税関）'!N71)</f>
        <v>25031.522739999957</v>
      </c>
      <c r="O71" s="11"/>
      <c r="P71" s="10">
        <f t="shared" si="3"/>
        <v>300992.65903</v>
      </c>
    </row>
    <row r="72" spans="1:16" ht="21" customHeight="1">
      <c r="A72" s="45" t="s">
        <v>36</v>
      </c>
      <c r="B72" s="46"/>
      <c r="C72" s="10">
        <f>SUM('課税数量（単月・局）:課税数量（単月・税関）'!C72)</f>
        <v>31396.18062</v>
      </c>
      <c r="D72" s="39">
        <f>SUM('課税数量（単月・局）:課税数量（単月・税関）'!D72)</f>
        <v>24681.080780000004</v>
      </c>
      <c r="E72" s="10">
        <f>SUM('課税数量（単月・局）:課税数量（単月・税関）'!E72)</f>
        <v>31034.316609999994</v>
      </c>
      <c r="F72" s="10">
        <f>SUM('課税数量（単月・局）:課税数量（単月・税関）'!F72)</f>
        <v>29410.463260000004</v>
      </c>
      <c r="G72" s="10">
        <f>SUM('課税数量（単月・局）:課税数量（単月・税関）'!G72)</f>
        <v>27417.69513999998</v>
      </c>
      <c r="H72" s="10">
        <f>SUM('課税数量（単月・局）:課税数量（単月・税関）'!H72)</f>
        <v>28248.53278000001</v>
      </c>
      <c r="I72" s="10">
        <f>SUM('課税数量（単月・局）:課税数量（単月・税関）'!I72)</f>
        <v>30962.944820000004</v>
      </c>
      <c r="J72" s="10">
        <f>SUM('課税数量（単月・局）:課税数量（単月・税関）'!J72)</f>
        <v>36208.465139999986</v>
      </c>
      <c r="K72" s="10">
        <f>SUM('課税数量（単月・局）:課税数量（単月・税関）'!K72)</f>
        <v>41364.11903</v>
      </c>
      <c r="L72" s="10">
        <f>SUM('課税数量（単月・局）:課税数量（単月・税関）'!L72)</f>
        <v>20181.74052000005</v>
      </c>
      <c r="M72" s="10">
        <f>SUM('課税数量（単月・局）:課税数量（単月・税関）'!M72)</f>
        <v>28434.238404999953</v>
      </c>
      <c r="N72" s="10">
        <f>SUM('課税数量（単月・局）:課税数量（単月・税関）'!N72)</f>
        <v>31288.60294000001</v>
      </c>
      <c r="O72" s="11"/>
      <c r="P72" s="10">
        <f t="shared" si="3"/>
        <v>360628.380045</v>
      </c>
    </row>
    <row r="73" spans="1:16" ht="21" customHeight="1">
      <c r="A73" s="40" t="s">
        <v>20</v>
      </c>
      <c r="B73" s="41"/>
      <c r="C73" s="10">
        <f>SUM('課税数量（単月・局）:課税数量（単月・税関）'!C73)</f>
        <v>8287.30613</v>
      </c>
      <c r="D73" s="39">
        <f>SUM('課税数量（単月・局）:課税数量（単月・税関）'!D73)</f>
        <v>6524.59804</v>
      </c>
      <c r="E73" s="10">
        <f>SUM('課税数量（単月・局）:課税数量（単月・税関）'!E73)</f>
        <v>7249.53865</v>
      </c>
      <c r="F73" s="10">
        <f>SUM('課税数量（単月・局）:課税数量（単月・税関）'!F73)</f>
        <v>8045.24525</v>
      </c>
      <c r="G73" s="10">
        <f>SUM('課税数量（単月・局）:課税数量（単月・税関）'!G73)</f>
        <v>7295.962620000002</v>
      </c>
      <c r="H73" s="10">
        <f>SUM('課税数量（単月・局）:課税数量（単月・税関）'!H73)</f>
        <v>7539.184949999995</v>
      </c>
      <c r="I73" s="10">
        <f>SUM('課税数量（単月・局）:課税数量（単月・税関）'!I73)</f>
        <v>8867.877930000002</v>
      </c>
      <c r="J73" s="10">
        <f>SUM('課税数量（単月・局）:課税数量（単月・税関）'!J73)</f>
        <v>8810.276679999995</v>
      </c>
      <c r="K73" s="10">
        <f>SUM('課税数量（単月・局）:課税数量（単月・税関）'!K73)</f>
        <v>10341.542320000015</v>
      </c>
      <c r="L73" s="10">
        <f>SUM('課税数量（単月・局）:課税数量（単月・税関）'!L73)</f>
        <v>6016.96656999999</v>
      </c>
      <c r="M73" s="10">
        <f>SUM('課税数量（単月・局）:課税数量（単月・税関）'!M73)</f>
        <v>6892.41244</v>
      </c>
      <c r="N73" s="10">
        <f>SUM('課税数量（単月・局）:課税数量（単月・税関）'!N73)</f>
        <v>7866.903149999998</v>
      </c>
      <c r="O73" s="11"/>
      <c r="P73" s="10">
        <f t="shared" si="3"/>
        <v>93737.81473</v>
      </c>
    </row>
    <row r="74" spans="1:16" ht="21" customHeight="1">
      <c r="A74" s="40" t="s">
        <v>21</v>
      </c>
      <c r="B74" s="41"/>
      <c r="C74" s="10">
        <f>SUM('課税数量（単月・局）:課税数量（単月・税関）'!C74)</f>
        <v>190565.25743</v>
      </c>
      <c r="D74" s="39">
        <f>SUM('課税数量（単月・局）:課税数量（単月・税関）'!D74)</f>
        <v>191826.720433</v>
      </c>
      <c r="E74" s="10">
        <f>SUM('課税数量（単月・局）:課税数量（単月・税関）'!E74)</f>
        <v>208610.43342000002</v>
      </c>
      <c r="F74" s="10">
        <f>SUM('課税数量（単月・局）:課税数量（単月・税関）'!F74)</f>
        <v>224011.29024</v>
      </c>
      <c r="G74" s="10">
        <f>SUM('課税数量（単月・局）:課税数量（単月・税関）'!G74)</f>
        <v>210554.12465999997</v>
      </c>
      <c r="H74" s="10">
        <f>SUM('課税数量（単月・局）:課税数量（単月・税関）'!H74)</f>
        <v>190006.9836200002</v>
      </c>
      <c r="I74" s="10">
        <f>SUM('課税数量（単月・局）:課税数量（単月・税関）'!I74)</f>
        <v>191204.9628539998</v>
      </c>
      <c r="J74" s="10">
        <f>SUM('課税数量（単月・局）:課税数量（単月・税関）'!J74)</f>
        <v>216186.9084979999</v>
      </c>
      <c r="K74" s="10">
        <f>SUM('課税数量（単月・局）:課税数量（単月・税関）'!K74)</f>
        <v>245720.12242300017</v>
      </c>
      <c r="L74" s="10">
        <f>SUM('課税数量（単月・局）:課税数量（単月・税関）'!L74)</f>
        <v>126148.07342500007</v>
      </c>
      <c r="M74" s="10">
        <f>SUM('課税数量（単月・局）:課税数量（単月・税関）'!M74)</f>
        <v>158073.487646</v>
      </c>
      <c r="N74" s="10">
        <f>SUM('課税数量（単月・局）:課税数量（単月・税関）'!N74)</f>
        <v>192515.77657799982</v>
      </c>
      <c r="O74" s="11"/>
      <c r="P74" s="10">
        <f t="shared" si="3"/>
        <v>2345424.141227</v>
      </c>
    </row>
    <row r="75" spans="1:16" ht="21" customHeight="1">
      <c r="A75" s="40" t="s">
        <v>22</v>
      </c>
      <c r="B75" s="41"/>
      <c r="C75" s="10">
        <f>SUM('課税数量（単月・局）:課税数量（単月・税関）'!C75)</f>
        <v>27713.09173</v>
      </c>
      <c r="D75" s="39">
        <f>SUM('課税数量（単月・局）:課税数量（単月・税関）'!D75)</f>
        <v>22629.37362</v>
      </c>
      <c r="E75" s="10">
        <f>SUM('課税数量（単月・局）:課税数量（単月・税関）'!E75)</f>
        <v>25311.41915</v>
      </c>
      <c r="F75" s="10">
        <f>SUM('課税数量（単月・局）:課税数量（単月・税関）'!F75)</f>
        <v>27322.922135</v>
      </c>
      <c r="G75" s="10">
        <f>SUM('課税数量（単月・局）:課税数量（単月・税関）'!G75)</f>
        <v>27474.023390000002</v>
      </c>
      <c r="H75" s="10">
        <f>SUM('課税数量（単月・局）:課税数量（単月・税関）'!H75)</f>
        <v>26096.468425</v>
      </c>
      <c r="I75" s="10">
        <f>SUM('課税数量（単月・局）:課税数量（単月・税関）'!I75)</f>
        <v>30730.562589999994</v>
      </c>
      <c r="J75" s="10">
        <f>SUM('課税数量（単月・局）:課税数量（単月・税関）'!J75)</f>
        <v>30629.304245000014</v>
      </c>
      <c r="K75" s="10">
        <f>SUM('課税数量（単月・局）:課税数量（単月・税関）'!K75)</f>
        <v>26545.549379999982</v>
      </c>
      <c r="L75" s="10">
        <f>SUM('課税数量（単月・局）:課税数量（単月・税関）'!L75)</f>
        <v>19108.416270000016</v>
      </c>
      <c r="M75" s="10">
        <f>SUM('課税数量（単月・局）:課税数量（単月・税関）'!M75)</f>
        <v>23366.055112999995</v>
      </c>
      <c r="N75" s="10">
        <f>SUM('課税数量（単月・局）:課税数量（単月・税関）'!N75)</f>
        <v>25074.477926999985</v>
      </c>
      <c r="O75" s="11"/>
      <c r="P75" s="10">
        <f t="shared" si="3"/>
        <v>312001.663975</v>
      </c>
    </row>
    <row r="76" spans="1:16" ht="21" customHeight="1">
      <c r="A76" s="40" t="s">
        <v>23</v>
      </c>
      <c r="B76" s="41"/>
      <c r="C76" s="10">
        <f>SUM('課税数量（単月・局）:課税数量（単月・税関）'!C76)</f>
        <v>625.2084199999999</v>
      </c>
      <c r="D76" s="39">
        <f>SUM('課税数量（単月・局）:課税数量（単月・税関）'!D76)</f>
        <v>421.46868</v>
      </c>
      <c r="E76" s="10">
        <f>SUM('課税数量（単月・局）:課税数量（単月・税関）'!E76)</f>
        <v>598.64987</v>
      </c>
      <c r="F76" s="10">
        <f>SUM('課税数量（単月・局）:課税数量（単月・税関）'!F76)</f>
        <v>619.52219</v>
      </c>
      <c r="G76" s="10">
        <f>SUM('課税数量（単月・局）:課税数量（単月・税関）'!G76)</f>
        <v>1720.2586900000003</v>
      </c>
      <c r="H76" s="10">
        <f>SUM('課税数量（単月・局）:課税数量（単月・税関）'!H76)</f>
        <v>1649.4500749999997</v>
      </c>
      <c r="I76" s="10">
        <f>SUM('課税数量（単月・局）:課税数量（単月・税関）'!I76)</f>
        <v>1096.9492449999998</v>
      </c>
      <c r="J76" s="10">
        <f>SUM('課税数量（単月・局）:課税数量（単月・税関）'!J76)</f>
        <v>1024.3313350000008</v>
      </c>
      <c r="K76" s="10">
        <f>SUM('課税数量（単月・局）:課税数量（単月・税関）'!K76)</f>
        <v>1072.2157749999988</v>
      </c>
      <c r="L76" s="10">
        <f>SUM('課税数量（単月・局）:課税数量（単月・税関）'!L76)</f>
        <v>584.0724900000005</v>
      </c>
      <c r="M76" s="10">
        <f>SUM('課税数量（単月・局）:課税数量（単月・税関）'!M76)</f>
        <v>938.7238850000003</v>
      </c>
      <c r="N76" s="10">
        <f>SUM('課税数量（単月・局）:課税数量（単月・税関）'!N76)</f>
        <v>741.4547899999998</v>
      </c>
      <c r="O76" s="11"/>
      <c r="P76" s="10">
        <f t="shared" si="3"/>
        <v>11092.305445000002</v>
      </c>
    </row>
    <row r="77" spans="1:16" ht="21" customHeight="1">
      <c r="A77" s="40" t="s">
        <v>16</v>
      </c>
      <c r="B77" s="41"/>
      <c r="C77" s="10">
        <f>SUM('課税数量（単月・局）:課税数量（単月・税関）'!C77)</f>
        <v>17654.56596</v>
      </c>
      <c r="D77" s="39">
        <f>SUM('課税数量（単月・局）:課税数量（単月・税関）'!D77)</f>
        <v>17529.124348000005</v>
      </c>
      <c r="E77" s="10">
        <f>SUM('課税数量（単月・局）:課税数量（単月・税関）'!E77)</f>
        <v>17973.688710000002</v>
      </c>
      <c r="F77" s="10">
        <f>SUM('課税数量（単月・局）:課税数量（単月・税関）'!F77)</f>
        <v>18213.289359999995</v>
      </c>
      <c r="G77" s="10">
        <f>SUM('課税数量（単月・局）:課税数量（単月・税関）'!G77)</f>
        <v>16964.462304999994</v>
      </c>
      <c r="H77" s="10">
        <f>SUM('課税数量（単月・局）:課税数量（単月・税関）'!H77)</f>
        <v>14639.886129999999</v>
      </c>
      <c r="I77" s="10">
        <f>SUM('課税数量（単月・局）:課税数量（単月・税関）'!I77)</f>
        <v>16271.42753</v>
      </c>
      <c r="J77" s="10">
        <f>SUM('課税数量（単月・局）:課税数量（単月・税関）'!J77)</f>
        <v>17638.69254000002</v>
      </c>
      <c r="K77" s="10">
        <f>SUM('課税数量（単月・局）:課税数量（単月・税関）'!K77)</f>
        <v>18912.390769999984</v>
      </c>
      <c r="L77" s="10">
        <f>SUM('課税数量（単月・局）:課税数量（単月・税関）'!L77)</f>
        <v>13056.47722999999</v>
      </c>
      <c r="M77" s="10">
        <f>SUM('課税数量（単月・局）:課税数量（単月・税関）'!M77)</f>
        <v>16511.1961</v>
      </c>
      <c r="N77" s="10">
        <f>SUM('課税数量（単月・局）:課税数量（単月・税関）'!N77)</f>
        <v>20053.128339999996</v>
      </c>
      <c r="O77" s="11"/>
      <c r="P77" s="10">
        <f t="shared" si="3"/>
        <v>205418.329323</v>
      </c>
    </row>
    <row r="78" spans="1:16" ht="21" customHeight="1">
      <c r="A78" s="40" t="s">
        <v>17</v>
      </c>
      <c r="B78" s="41"/>
      <c r="C78" s="10">
        <f>SUM('課税数量（単月・局）:課税数量（単月・税関）'!C78)</f>
        <v>463.23499</v>
      </c>
      <c r="D78" s="39">
        <f>SUM('課税数量（単月・局）:課税数量（単月・税関）'!D78)</f>
        <v>420.80012000000005</v>
      </c>
      <c r="E78" s="10">
        <f>SUM('課税数量（単月・局）:課税数量（単月・税関）'!E78)</f>
        <v>505.78584</v>
      </c>
      <c r="F78" s="10">
        <f>SUM('課税数量（単月・局）:課税数量（単月・税関）'!F78)</f>
        <v>224.64809999999989</v>
      </c>
      <c r="G78" s="10">
        <f>SUM('課税数量（単月・局）:課税数量（単月・税関）'!G78)</f>
        <v>307.33598000000006</v>
      </c>
      <c r="H78" s="10">
        <f>SUM('課税数量（単月・局）:課税数量（単月・税関）'!H78)</f>
        <v>311.40491</v>
      </c>
      <c r="I78" s="10">
        <f>SUM('課税数量（単月・局）:課税数量（単月・税関）'!I78)</f>
        <v>337.5836999999999</v>
      </c>
      <c r="J78" s="10">
        <f>SUM('課税数量（単月・局）:課税数量（単月・税関）'!J78)</f>
        <v>413.9685800000002</v>
      </c>
      <c r="K78" s="10">
        <f>SUM('課税数量（単月・局）:課税数量（単月・税関）'!K78)</f>
        <v>417.12381000000005</v>
      </c>
      <c r="L78" s="10">
        <f>SUM('課税数量（単月・局）:課税数量（単月・税関）'!L78)</f>
        <v>196.09886000000006</v>
      </c>
      <c r="M78" s="10">
        <f>SUM('課税数量（単月・局）:課税数量（単月・税関）'!M78)</f>
        <v>324.2245899999998</v>
      </c>
      <c r="N78" s="10">
        <f>SUM('課税数量（単月・局）:課税数量（単月・税関）'!N78)</f>
        <v>383.7589200000002</v>
      </c>
      <c r="O78" s="11"/>
      <c r="P78" s="10">
        <f t="shared" si="3"/>
        <v>4305.9684</v>
      </c>
    </row>
    <row r="79" spans="1:16" ht="21" customHeight="1">
      <c r="A79" s="40" t="s">
        <v>26</v>
      </c>
      <c r="B79" s="41"/>
      <c r="C79" s="10">
        <f>SUM('課税数量（単月・局）:課税数量（単月・税関）'!C79)</f>
        <v>56449.473785</v>
      </c>
      <c r="D79" s="39">
        <f>SUM('課税数量（単月・局）:課税数量（単月・税関）'!D79)</f>
        <v>54588.055318000006</v>
      </c>
      <c r="E79" s="10">
        <f>SUM('課税数量（単月・局）:課税数量（単月・税関）'!E79)</f>
        <v>60425.50262699998</v>
      </c>
      <c r="F79" s="10">
        <f>SUM('課税数量（単月・局）:課税数量（単月・税関）'!F79)</f>
        <v>56445.15725900003</v>
      </c>
      <c r="G79" s="10">
        <f>SUM('課税数量（単月・局）:課税数量（単月・税関）'!G79)</f>
        <v>66439.52147499999</v>
      </c>
      <c r="H79" s="10">
        <f>SUM('課税数量（単月・局）:課税数量（単月・税関）'!H79)</f>
        <v>65870.45339199994</v>
      </c>
      <c r="I79" s="10">
        <f>SUM('課税数量（単月・局）:課税数量（単月・税関）'!I79)</f>
        <v>107598.38351600006</v>
      </c>
      <c r="J79" s="10">
        <f>SUM('課税数量（単月・局）:課税数量（単月・税関）'!J79)</f>
        <v>158208.11192900006</v>
      </c>
      <c r="K79" s="10">
        <f>SUM('課税数量（単月・局）:課税数量（単月・税関）'!K79)</f>
        <v>169620.2886989999</v>
      </c>
      <c r="L79" s="10">
        <f>SUM('課税数量（単月・局）:課税数量（単月・税関）'!L79)</f>
        <v>125871.45917000005</v>
      </c>
      <c r="M79" s="10">
        <f>SUM('課税数量（単月・局）:課税数量（単月・税関）'!M79)</f>
        <v>147347.00450799987</v>
      </c>
      <c r="N79" s="10">
        <f>SUM('課税数量（単月・局）:課税数量（単月・税関）'!N79)</f>
        <v>158654.670744</v>
      </c>
      <c r="O79" s="11"/>
      <c r="P79" s="10">
        <f t="shared" si="3"/>
        <v>1227518.082422</v>
      </c>
    </row>
    <row r="80" spans="1:16" ht="21" customHeight="1">
      <c r="A80" s="40" t="s">
        <v>27</v>
      </c>
      <c r="B80" s="41"/>
      <c r="C80" s="10">
        <f>SUM('課税数量（単月・局）:課税数量（単月・税関）'!C80)</f>
        <v>18202.817059</v>
      </c>
      <c r="D80" s="39">
        <f>SUM('課税数量（単月・局）:課税数量（単月・税関）'!D80)</f>
        <v>22289.49102999999</v>
      </c>
      <c r="E80" s="10">
        <f>SUM('課税数量（単月・局）:課税数量（単月・税関）'!E80)</f>
        <v>22020.132520000006</v>
      </c>
      <c r="F80" s="10">
        <f>SUM('課税数量（単月・局）:課税数量（単月・税関）'!F80)</f>
        <v>25885.407470000006</v>
      </c>
      <c r="G80" s="10">
        <f>SUM('課税数量（単月・局）:課税数量（単月・税関）'!G80)</f>
        <v>24827.520419999986</v>
      </c>
      <c r="H80" s="10">
        <f>SUM('課税数量（単月・局）:課税数量（単月・税関）'!H80)</f>
        <v>21291.56451000001</v>
      </c>
      <c r="I80" s="10">
        <f>SUM('課税数量（単月・局）:課税数量（単月・税関）'!I80)</f>
        <v>552.2101410000178</v>
      </c>
      <c r="J80" s="10">
        <f>SUM('課税数量（単月・局）:課税数量（単月・税関）'!J80)</f>
        <v>578.451120999991</v>
      </c>
      <c r="K80" s="10">
        <f>SUM('課税数量（単月・局）:課税数量（単月・税関）'!K80)</f>
        <v>670.263352000009</v>
      </c>
      <c r="L80" s="10">
        <f>SUM('課税数量（単月・局）:課税数量（単月・税関）'!L80)</f>
        <v>541.3607499999925</v>
      </c>
      <c r="M80" s="10">
        <f>SUM('課税数量（単月・局）:課税数量（単月・税関）'!M80)</f>
        <v>422.0293899999815</v>
      </c>
      <c r="N80" s="10">
        <f>SUM('課税数量（単月・局）:課税数量（単月・税関）'!N80)</f>
        <v>446.00675000000047</v>
      </c>
      <c r="O80" s="11"/>
      <c r="P80" s="10">
        <f t="shared" si="3"/>
        <v>137727.254513</v>
      </c>
    </row>
    <row r="81" spans="1:16" ht="21" customHeight="1">
      <c r="A81" s="40" t="s">
        <v>30</v>
      </c>
      <c r="B81" s="41"/>
      <c r="C81" s="10">
        <f>SUM('課税数量（単月・局）:課税数量（単月・税関）'!C81)</f>
        <v>91519.611781</v>
      </c>
      <c r="D81" s="39">
        <f>SUM('課税数量（単月・局）:課税数量（単月・税関）'!D81)</f>
        <v>81950.753358</v>
      </c>
      <c r="E81" s="10">
        <f>SUM('課税数量（単月・局）:課税数量（単月・税関）'!E81)</f>
        <v>88492.72190799998</v>
      </c>
      <c r="F81" s="10">
        <f>SUM('課税数量（単月・局）:課税数量（単月・税関）'!F81)</f>
        <v>90225.8516780001</v>
      </c>
      <c r="G81" s="10">
        <f>SUM('課税数量（単月・局）:課税数量（単月・税関）'!G81)</f>
        <v>86470.44170199992</v>
      </c>
      <c r="H81" s="10">
        <f>SUM('課税数量（単月・局）:課税数量（単月・税関）'!H81)</f>
        <v>91358.43157000002</v>
      </c>
      <c r="I81" s="10">
        <f>SUM('課税数量（単月・局）:課税数量（単月・税関）'!I81)</f>
        <v>90909.41009000002</v>
      </c>
      <c r="J81" s="10">
        <f>SUM('課税数量（単月・局）:課税数量（単月・税関）'!J81)</f>
        <v>91049.47068499995</v>
      </c>
      <c r="K81" s="10">
        <f>SUM('課税数量（単月・局）:課税数量（単月・税関）'!K81)</f>
        <v>95784.64067</v>
      </c>
      <c r="L81" s="10">
        <f>SUM('課税数量（単月・局）:課税数量（単月・税関）'!L81)</f>
        <v>67813.90795000002</v>
      </c>
      <c r="M81" s="10">
        <f>SUM('課税数量（単月・局）:課税数量（単月・税関）'!M81)</f>
        <v>85419.25249999994</v>
      </c>
      <c r="N81" s="10">
        <f>SUM('課税数量（単月・局）:課税数量（単月・税関）'!N81)</f>
        <v>96668.62188400002</v>
      </c>
      <c r="O81" s="11"/>
      <c r="P81" s="10">
        <f t="shared" si="3"/>
        <v>1057663.115776</v>
      </c>
    </row>
    <row r="82" spans="1:16" ht="21" customHeight="1">
      <c r="A82" s="40" t="s">
        <v>28</v>
      </c>
      <c r="B82" s="41"/>
      <c r="C82" s="10">
        <f>SUM('課税数量（単月・局）:課税数量（単月・税関）'!C82)</f>
        <v>190245.555953</v>
      </c>
      <c r="D82" s="39">
        <f>SUM('課税数量（単月・局）:課税数量（単月・税関）'!D82)</f>
        <v>178374.94140700003</v>
      </c>
      <c r="E82" s="10">
        <f>SUM('課税数量（単月・局）:課税数量（単月・税関）'!E82)</f>
        <v>193703.64348999993</v>
      </c>
      <c r="F82" s="10">
        <f>SUM('課税数量（単月・局）:課税数量（単月・税関）'!F82)</f>
        <v>200121.932793</v>
      </c>
      <c r="G82" s="10">
        <f>SUM('課税数量（単月・局）:課税数量（単月・税関）'!G82)</f>
        <v>219277.29429500003</v>
      </c>
      <c r="H82" s="10">
        <f>SUM('課税数量（単月・局）:課税数量（単月・税関）'!H82)</f>
        <v>192251.1154</v>
      </c>
      <c r="I82" s="10">
        <f>SUM('課税数量（単月・局）:課税数量（単月・税関）'!I82)</f>
        <v>75947.86695299973</v>
      </c>
      <c r="J82" s="10">
        <f>SUM('課税数量（単月・局）:課税数量（単月・税関）'!J82)</f>
        <v>76424.16022200021</v>
      </c>
      <c r="K82" s="10">
        <f>SUM('課税数量（単月・局）:課税数量（単月・税関）'!K82)</f>
        <v>82410.78856000002</v>
      </c>
      <c r="L82" s="10">
        <f>SUM('課税数量（単月・局）:課税数量（単月・税関）'!L82)</f>
        <v>57559.57082000002</v>
      </c>
      <c r="M82" s="10">
        <f>SUM('課税数量（単月・局）:課税数量（単月・税関）'!M82)</f>
        <v>64984.642914999975</v>
      </c>
      <c r="N82" s="10">
        <f>SUM('課税数量（単月・局）:課税数量（単月・税関）'!N82)</f>
        <v>67378.35180000006</v>
      </c>
      <c r="O82" s="11"/>
      <c r="P82" s="10">
        <f t="shared" si="3"/>
        <v>1598679.864608</v>
      </c>
    </row>
    <row r="83" spans="1:16" ht="21" customHeight="1">
      <c r="A83" s="40" t="s">
        <v>29</v>
      </c>
      <c r="B83" s="41"/>
      <c r="C83" s="10">
        <f>SUM('課税数量（単月・局）:課税数量（単月・税関）'!C83)</f>
        <v>81.63784000000001</v>
      </c>
      <c r="D83" s="39">
        <f>SUM('課税数量（単月・局）:課税数量（単月・税関）'!D83)</f>
        <v>67.06715</v>
      </c>
      <c r="E83" s="10">
        <f>SUM('課税数量（単月・局）:課税数量（単月・税関）'!E83)</f>
        <v>71.02099999999999</v>
      </c>
      <c r="F83" s="10">
        <f>SUM('課税数量（単月・局）:課税数量（単月・税関）'!F83)</f>
        <v>71.56983000000005</v>
      </c>
      <c r="G83" s="10">
        <f>SUM('課税数量（単月・局）:課税数量（単月・税関）'!G83)</f>
        <v>61.95038999999997</v>
      </c>
      <c r="H83" s="10">
        <f>SUM('課税数量（単月・局）:課税数量（単月・税関）'!H83)</f>
        <v>62.562799999999925</v>
      </c>
      <c r="I83" s="10">
        <f>SUM('課税数量（単月・局）:課税数量（単月・税関）'!I83)</f>
        <v>68.47311000000008</v>
      </c>
      <c r="J83" s="10">
        <f>SUM('課税数量（単月・局）:課税数量（単月・税関）'!J83)</f>
        <v>171.48664000000002</v>
      </c>
      <c r="K83" s="10">
        <f>SUM('課税数量（単月・局）:課税数量（単月・税関）'!K83)</f>
        <v>173.0380899999999</v>
      </c>
      <c r="L83" s="10">
        <f>SUM('課税数量（単月・局）:課税数量（単月・税関）'!L83)</f>
        <v>41.979650000000106</v>
      </c>
      <c r="M83" s="10">
        <f>SUM('課税数量（単月・局）:課税数量（単月・税関）'!M83)</f>
        <v>55.87943999999993</v>
      </c>
      <c r="N83" s="10">
        <f>SUM('課税数量（単月・局）:課税数量（単月・税関）'!N83)</f>
        <v>73.44877000000008</v>
      </c>
      <c r="O83" s="11"/>
      <c r="P83" s="10">
        <f t="shared" si="3"/>
        <v>1000.1147100000001</v>
      </c>
    </row>
    <row r="84" spans="1:16" ht="21" customHeight="1">
      <c r="A84" s="40" t="s">
        <v>1</v>
      </c>
      <c r="B84" s="41"/>
      <c r="C84" s="10">
        <f>SUM('課税数量（単月・局）:課税数量（単月・税関）'!C84)</f>
        <v>698583.838169</v>
      </c>
      <c r="D84" s="39">
        <f>SUM('課税数量（単月・局）:課税数量（単月・税関）'!D84)</f>
        <v>652125.7701440001</v>
      </c>
      <c r="E84" s="10">
        <f>SUM('課税数量（単月・局）:課税数量（単月・税関）'!E84)</f>
        <v>709993.465445</v>
      </c>
      <c r="F84" s="10">
        <f>SUM('課税数量（単月・局）:課税数量（単月・税関）'!F84)</f>
        <v>732770.481408</v>
      </c>
      <c r="G84" s="10">
        <f>SUM('課税数量（単月・局）:課税数量（単月・税関）'!G84)</f>
        <v>739435.8839790002</v>
      </c>
      <c r="H84" s="10">
        <f>SUM('課税数量（単月・局）:課税数量（単月・税関）'!H84)</f>
        <v>692091.5645070001</v>
      </c>
      <c r="I84" s="10">
        <f>SUM('課税数量（単月・局）:課税数量（単月・税関）'!I84)</f>
        <v>614190.6966709993</v>
      </c>
      <c r="J84" s="10">
        <f>SUM('課税数量（単月・局）:課税数量（単月・税関）'!J84)</f>
        <v>710576.8824319998</v>
      </c>
      <c r="K84" s="10">
        <f>SUM('課税数量（単月・局）:課税数量（単月・税関）'!K84)</f>
        <v>784192.0815900005</v>
      </c>
      <c r="L84" s="10">
        <f>SUM('課税数量（単月・局）:課税数量（単月・税関）'!L84)</f>
        <v>478725.0892850002</v>
      </c>
      <c r="M84" s="10">
        <f>SUM('課税数量（単月・局）:課税数量（単月・税関）'!M84)</f>
        <v>589085.632669</v>
      </c>
      <c r="N84" s="10">
        <f>SUM('課税数量（単月・局）:課税数量（単月・税関）'!N84)</f>
        <v>660395.6262039999</v>
      </c>
      <c r="O84" s="11"/>
      <c r="P84" s="10">
        <f t="shared" si="3"/>
        <v>8062167.012503001</v>
      </c>
    </row>
  </sheetData>
  <sheetProtection/>
  <mergeCells count="80">
    <mergeCell ref="A31:B31"/>
    <mergeCell ref="A32:B32"/>
    <mergeCell ref="A33:B33"/>
    <mergeCell ref="A40:B40"/>
    <mergeCell ref="A15:B15"/>
    <mergeCell ref="A16:B16"/>
    <mergeCell ref="A17:B17"/>
    <mergeCell ref="A41:B41"/>
    <mergeCell ref="A42:B42"/>
    <mergeCell ref="A34:B34"/>
    <mergeCell ref="A35:B35"/>
    <mergeCell ref="A36:B36"/>
    <mergeCell ref="A37:B37"/>
    <mergeCell ref="A38:B38"/>
    <mergeCell ref="A39:B39"/>
    <mergeCell ref="A4:B4"/>
    <mergeCell ref="P4:P5"/>
    <mergeCell ref="A5:B5"/>
    <mergeCell ref="A10:B10"/>
    <mergeCell ref="L46:N46"/>
    <mergeCell ref="P46:P47"/>
    <mergeCell ref="A47:B47"/>
    <mergeCell ref="A6:B6"/>
    <mergeCell ref="A7:B7"/>
    <mergeCell ref="A11:B11"/>
    <mergeCell ref="C46:K46"/>
    <mergeCell ref="A18:B18"/>
    <mergeCell ref="A20:B20"/>
    <mergeCell ref="A25:B25"/>
    <mergeCell ref="P25:P26"/>
    <mergeCell ref="A26:B26"/>
    <mergeCell ref="A21:B21"/>
    <mergeCell ref="A27:B27"/>
    <mergeCell ref="A28:B28"/>
    <mergeCell ref="A29:B29"/>
    <mergeCell ref="A8:B8"/>
    <mergeCell ref="A9:B9"/>
    <mergeCell ref="A49:B49"/>
    <mergeCell ref="A19:B19"/>
    <mergeCell ref="A46:B46"/>
    <mergeCell ref="A13:B13"/>
    <mergeCell ref="A14:B14"/>
    <mergeCell ref="A48:B48"/>
    <mergeCell ref="A12:B12"/>
    <mergeCell ref="A30:B30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7:B67"/>
    <mergeCell ref="L67:N67"/>
    <mergeCell ref="P67:P68"/>
    <mergeCell ref="A68:B68"/>
    <mergeCell ref="A69:B69"/>
    <mergeCell ref="A61:B61"/>
    <mergeCell ref="A62:B62"/>
    <mergeCell ref="A63:B63"/>
    <mergeCell ref="A70:B70"/>
    <mergeCell ref="A71:B71"/>
    <mergeCell ref="A72:B72"/>
    <mergeCell ref="A73:B73"/>
    <mergeCell ref="A74:B74"/>
    <mergeCell ref="A75:B75"/>
    <mergeCell ref="A82:B82"/>
    <mergeCell ref="A83:B83"/>
    <mergeCell ref="A84:B84"/>
    <mergeCell ref="C67:K67"/>
    <mergeCell ref="A76:B76"/>
    <mergeCell ref="A77:B77"/>
    <mergeCell ref="A78:B78"/>
    <mergeCell ref="A79:B79"/>
    <mergeCell ref="A80:B80"/>
    <mergeCell ref="A81:B8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="60" zoomScaleNormal="85" zoomScalePageLayoutView="0" workbookViewId="0" topLeftCell="A61">
      <selection activeCell="N68" sqref="N68"/>
    </sheetView>
  </sheetViews>
  <sheetFormatPr defaultColWidth="9.00390625" defaultRowHeight="16.5" customHeight="1"/>
  <cols>
    <col min="1" max="1" width="9.00390625" style="2" customWidth="1"/>
    <col min="2" max="2" width="11.875" style="2" customWidth="1"/>
    <col min="3" max="3" width="11.625" style="2" bestFit="1" customWidth="1"/>
    <col min="4" max="14" width="10.25390625" style="2" customWidth="1"/>
    <col min="15" max="15" width="2.625" style="2" customWidth="1"/>
    <col min="16" max="16" width="13.50390625" style="2" customWidth="1"/>
    <col min="17" max="17" width="9.00390625" style="2" customWidth="1"/>
    <col min="18" max="18" width="12.00390625" style="2" customWidth="1"/>
    <col min="19" max="16384" width="9.00390625" style="2" customWidth="1"/>
  </cols>
  <sheetData>
    <row r="1" ht="23.25">
      <c r="A1" s="3" t="s">
        <v>34</v>
      </c>
    </row>
    <row r="2" ht="21" customHeight="1"/>
    <row r="3" spans="1:16" ht="21" customHeight="1">
      <c r="A3" s="7" t="s">
        <v>47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7"/>
      <c r="P3" s="18" t="s">
        <v>31</v>
      </c>
    </row>
    <row r="4" spans="1:16" ht="21" customHeight="1">
      <c r="A4" s="60" t="s">
        <v>18</v>
      </c>
      <c r="B4" s="61"/>
      <c r="C4" s="28" t="s">
        <v>39</v>
      </c>
      <c r="D4" s="29"/>
      <c r="E4" s="29"/>
      <c r="F4" s="29"/>
      <c r="G4" s="29"/>
      <c r="H4" s="29"/>
      <c r="I4" s="29"/>
      <c r="J4" s="29"/>
      <c r="K4" s="30"/>
      <c r="L4" s="28" t="s">
        <v>40</v>
      </c>
      <c r="M4" s="29"/>
      <c r="N4" s="30"/>
      <c r="O4" s="17"/>
      <c r="P4" s="54" t="s">
        <v>15</v>
      </c>
    </row>
    <row r="5" spans="1:16" ht="21" customHeight="1">
      <c r="A5" s="31" t="s">
        <v>32</v>
      </c>
      <c r="B5" s="32"/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17"/>
      <c r="P5" s="55"/>
    </row>
    <row r="6" spans="1:16" ht="21" customHeight="1">
      <c r="A6" s="56" t="s">
        <v>19</v>
      </c>
      <c r="B6" s="57"/>
      <c r="C6" s="20">
        <v>35086.617857</v>
      </c>
      <c r="D6" s="23">
        <v>22273.706498999993</v>
      </c>
      <c r="E6" s="24">
        <v>28523.533236000003</v>
      </c>
      <c r="F6" s="24">
        <v>30786.27765000002</v>
      </c>
      <c r="G6" s="24">
        <v>24572.38818000001</v>
      </c>
      <c r="H6" s="24">
        <v>28298.958339</v>
      </c>
      <c r="I6" s="24">
        <v>38620.092130000005</v>
      </c>
      <c r="J6" s="24">
        <v>47753.13118300005</v>
      </c>
      <c r="K6" s="24">
        <v>66885.27642499984</v>
      </c>
      <c r="L6" s="24">
        <v>23707.067010000115</v>
      </c>
      <c r="M6" s="24">
        <v>30805.295714999957</v>
      </c>
      <c r="N6" s="24">
        <v>36861.811002</v>
      </c>
      <c r="O6" s="17"/>
      <c r="P6" s="26">
        <f>SUM(C6:N6)</f>
        <v>414174.15522599994</v>
      </c>
    </row>
    <row r="7" spans="1:16" ht="21" customHeight="1">
      <c r="A7" s="56" t="s">
        <v>0</v>
      </c>
      <c r="B7" s="57"/>
      <c r="C7" s="20">
        <v>1976.21946</v>
      </c>
      <c r="D7" s="23">
        <v>1225.1792</v>
      </c>
      <c r="E7" s="24">
        <v>1319.6753999999996</v>
      </c>
      <c r="F7" s="24">
        <v>1734.9088999999994</v>
      </c>
      <c r="G7" s="24">
        <v>1523.1438999999991</v>
      </c>
      <c r="H7" s="24">
        <v>1678.3969000000004</v>
      </c>
      <c r="I7" s="24">
        <v>1714.6266000000014</v>
      </c>
      <c r="J7" s="24">
        <v>1966.7211000000007</v>
      </c>
      <c r="K7" s="24">
        <v>2422.3650999999954</v>
      </c>
      <c r="L7" s="24">
        <v>1376.0413000000026</v>
      </c>
      <c r="M7" s="24">
        <v>1369.962050000002</v>
      </c>
      <c r="N7" s="24">
        <v>1527.5008799999996</v>
      </c>
      <c r="O7" s="17"/>
      <c r="P7" s="26">
        <f aca="true" t="shared" si="0" ref="P7:P21">SUM(C7:N7)</f>
        <v>19834.74079</v>
      </c>
    </row>
    <row r="8" spans="1:16" ht="21" customHeight="1">
      <c r="A8" s="58" t="s">
        <v>37</v>
      </c>
      <c r="B8" s="59"/>
      <c r="C8" s="20">
        <v>29702.96902</v>
      </c>
      <c r="D8" s="23">
        <v>24502.775449999994</v>
      </c>
      <c r="E8" s="24">
        <v>26158.551520000015</v>
      </c>
      <c r="F8" s="24">
        <v>25345.378399999987</v>
      </c>
      <c r="G8" s="24">
        <v>23264.76873000001</v>
      </c>
      <c r="H8" s="24">
        <v>21521.223929999996</v>
      </c>
      <c r="I8" s="24">
        <v>24244.245312000014</v>
      </c>
      <c r="J8" s="24">
        <v>25338.110939999984</v>
      </c>
      <c r="K8" s="24">
        <v>30992.833600000013</v>
      </c>
      <c r="L8" s="24">
        <v>16504.37426000001</v>
      </c>
      <c r="M8" s="24">
        <v>21032.75753999999</v>
      </c>
      <c r="N8" s="24">
        <v>26897.543810000003</v>
      </c>
      <c r="O8" s="17"/>
      <c r="P8" s="26">
        <f t="shared" si="0"/>
        <v>295505.532512</v>
      </c>
    </row>
    <row r="9" spans="1:16" ht="21" customHeight="1">
      <c r="A9" s="58" t="s">
        <v>38</v>
      </c>
      <c r="B9" s="59"/>
      <c r="C9" s="20">
        <v>38646.852433</v>
      </c>
      <c r="D9" s="23">
        <v>26586.379500000003</v>
      </c>
      <c r="E9" s="24">
        <v>31812.46439000001</v>
      </c>
      <c r="F9" s="24">
        <v>36681.83552000004</v>
      </c>
      <c r="G9" s="24">
        <v>28705.72849999997</v>
      </c>
      <c r="H9" s="24">
        <v>31986.026680000003</v>
      </c>
      <c r="I9" s="24">
        <v>35672.361497999984</v>
      </c>
      <c r="J9" s="24">
        <v>38338.62398000003</v>
      </c>
      <c r="K9" s="24">
        <v>48050.05684999999</v>
      </c>
      <c r="L9" s="24">
        <v>21886.175410000025</v>
      </c>
      <c r="M9" s="24">
        <v>29807.38777999993</v>
      </c>
      <c r="N9" s="24">
        <v>37470.58975000004</v>
      </c>
      <c r="O9" s="17"/>
      <c r="P9" s="26">
        <f t="shared" si="0"/>
        <v>405644.482291</v>
      </c>
    </row>
    <row r="10" spans="1:16" ht="21" customHeight="1">
      <c r="A10" s="56" t="s">
        <v>20</v>
      </c>
      <c r="B10" s="57"/>
      <c r="C10" s="20">
        <v>8193.48274</v>
      </c>
      <c r="D10" s="23">
        <v>6350.68345</v>
      </c>
      <c r="E10" s="24">
        <v>6776.567029999998</v>
      </c>
      <c r="F10" s="24">
        <v>8085.560439999994</v>
      </c>
      <c r="G10" s="24">
        <v>7347.61492</v>
      </c>
      <c r="H10" s="24">
        <v>7140.520520000004</v>
      </c>
      <c r="I10" s="24">
        <v>8122.458449999998</v>
      </c>
      <c r="J10" s="24">
        <v>9275.305809999998</v>
      </c>
      <c r="K10" s="24">
        <v>10703.786120000019</v>
      </c>
      <c r="L10" s="24">
        <v>5278.852789999975</v>
      </c>
      <c r="M10" s="24">
        <v>6658.159910000002</v>
      </c>
      <c r="N10" s="24">
        <v>8001.890970000008</v>
      </c>
      <c r="O10" s="17"/>
      <c r="P10" s="26">
        <f t="shared" si="0"/>
        <v>91934.88315</v>
      </c>
    </row>
    <row r="11" spans="1:16" ht="21" customHeight="1">
      <c r="A11" s="56" t="s">
        <v>21</v>
      </c>
      <c r="B11" s="57"/>
      <c r="C11" s="20">
        <v>107754.49089399999</v>
      </c>
      <c r="D11" s="23">
        <v>114476.58941500001</v>
      </c>
      <c r="E11" s="24">
        <v>184657.643556</v>
      </c>
      <c r="F11" s="24">
        <v>197433.23199599993</v>
      </c>
      <c r="G11" s="24">
        <v>139722.2092850001</v>
      </c>
      <c r="H11" s="24">
        <v>158947.9465549998</v>
      </c>
      <c r="I11" s="24">
        <v>170808.13419600006</v>
      </c>
      <c r="J11" s="24">
        <v>172249.61144699994</v>
      </c>
      <c r="K11" s="24">
        <v>203718.16586399986</v>
      </c>
      <c r="L11" s="24">
        <v>68832.53348000022</v>
      </c>
      <c r="M11" s="24">
        <v>109904.16985199996</v>
      </c>
      <c r="N11" s="24">
        <v>164660.464529</v>
      </c>
      <c r="O11" s="17"/>
      <c r="P11" s="26">
        <f t="shared" si="0"/>
        <v>1793165.1910689997</v>
      </c>
    </row>
    <row r="12" spans="1:16" ht="21" customHeight="1">
      <c r="A12" s="56" t="s">
        <v>22</v>
      </c>
      <c r="B12" s="57"/>
      <c r="C12" s="20">
        <v>11753.15228</v>
      </c>
      <c r="D12" s="23">
        <v>9156.901754999999</v>
      </c>
      <c r="E12" s="24">
        <v>10128.7572</v>
      </c>
      <c r="F12" s="24">
        <v>10963.816859999999</v>
      </c>
      <c r="G12" s="24">
        <v>8953.091339999999</v>
      </c>
      <c r="H12" s="24">
        <v>11581.196715000007</v>
      </c>
      <c r="I12" s="24">
        <v>10221.37204000001</v>
      </c>
      <c r="J12" s="24">
        <v>11019.035860000004</v>
      </c>
      <c r="K12" s="24">
        <v>13417.140994999994</v>
      </c>
      <c r="L12" s="24">
        <v>7430.4799950000015</v>
      </c>
      <c r="M12" s="24">
        <v>10484.083825000009</v>
      </c>
      <c r="N12" s="24">
        <v>11443.649769999989</v>
      </c>
      <c r="O12" s="17"/>
      <c r="P12" s="26">
        <f t="shared" si="0"/>
        <v>126552.67863500002</v>
      </c>
    </row>
    <row r="13" spans="1:16" ht="21" customHeight="1">
      <c r="A13" s="56" t="s">
        <v>23</v>
      </c>
      <c r="B13" s="57"/>
      <c r="C13" s="20">
        <v>566.2032</v>
      </c>
      <c r="D13" s="23">
        <v>391.0080700000001</v>
      </c>
      <c r="E13" s="24">
        <v>506.94039999999984</v>
      </c>
      <c r="F13" s="24">
        <v>582.8685899999998</v>
      </c>
      <c r="G13" s="24">
        <v>496.8382499999998</v>
      </c>
      <c r="H13" s="24">
        <v>451.081295</v>
      </c>
      <c r="I13" s="24">
        <v>637.2966800000004</v>
      </c>
      <c r="J13" s="24">
        <v>814.17281</v>
      </c>
      <c r="K13" s="24">
        <v>741.0129100000004</v>
      </c>
      <c r="L13" s="24">
        <v>356.17333999999937</v>
      </c>
      <c r="M13" s="24">
        <v>408.0674799999997</v>
      </c>
      <c r="N13" s="24">
        <v>474.2133300000005</v>
      </c>
      <c r="O13" s="17"/>
      <c r="P13" s="26">
        <f t="shared" si="0"/>
        <v>6425.876354999999</v>
      </c>
    </row>
    <row r="14" spans="1:16" ht="21" customHeight="1">
      <c r="A14" s="56" t="s">
        <v>16</v>
      </c>
      <c r="B14" s="57"/>
      <c r="C14" s="20">
        <v>11785.685010000001</v>
      </c>
      <c r="D14" s="23">
        <v>9098.142880000001</v>
      </c>
      <c r="E14" s="24">
        <v>10823.90639</v>
      </c>
      <c r="F14" s="24">
        <v>13121.231960000005</v>
      </c>
      <c r="G14" s="24">
        <v>9794.587539999993</v>
      </c>
      <c r="H14" s="24">
        <v>10404.148085000008</v>
      </c>
      <c r="I14" s="24">
        <v>11805.705939999993</v>
      </c>
      <c r="J14" s="24">
        <v>11931.30611000002</v>
      </c>
      <c r="K14" s="24">
        <v>14523.683230000024</v>
      </c>
      <c r="L14" s="24">
        <v>7253.228429999959</v>
      </c>
      <c r="M14" s="24">
        <v>9479.409220000001</v>
      </c>
      <c r="N14" s="24">
        <v>12026.161319999985</v>
      </c>
      <c r="O14" s="17"/>
      <c r="P14" s="26">
        <f t="shared" si="0"/>
        <v>132047.196115</v>
      </c>
    </row>
    <row r="15" spans="1:16" ht="21" customHeight="1">
      <c r="A15" s="56" t="s">
        <v>17</v>
      </c>
      <c r="B15" s="57"/>
      <c r="C15" s="20">
        <v>371.25896</v>
      </c>
      <c r="D15" s="23">
        <v>392.51415199999997</v>
      </c>
      <c r="E15" s="24">
        <v>386.44037</v>
      </c>
      <c r="F15" s="24">
        <v>265.40608</v>
      </c>
      <c r="G15" s="24">
        <v>176.24504999999976</v>
      </c>
      <c r="H15" s="24">
        <v>212.77696000000014</v>
      </c>
      <c r="I15" s="24">
        <v>287.26133000000004</v>
      </c>
      <c r="J15" s="24">
        <v>268.8029499999998</v>
      </c>
      <c r="K15" s="24">
        <v>386.21169000000054</v>
      </c>
      <c r="L15" s="24">
        <v>191.89800999999943</v>
      </c>
      <c r="M15" s="24">
        <v>200.98624000000018</v>
      </c>
      <c r="N15" s="24">
        <v>271.20122999999967</v>
      </c>
      <c r="O15" s="17"/>
      <c r="P15" s="26">
        <f t="shared" si="0"/>
        <v>3411.0030219999994</v>
      </c>
    </row>
    <row r="16" spans="1:16" ht="21" customHeight="1">
      <c r="A16" s="56" t="s">
        <v>26</v>
      </c>
      <c r="B16" s="57"/>
      <c r="C16" s="20">
        <v>56373.60445199999</v>
      </c>
      <c r="D16" s="23">
        <v>47725.021270000005</v>
      </c>
      <c r="E16" s="24">
        <v>49807.09154700002</v>
      </c>
      <c r="F16" s="24">
        <v>60900.830795999995</v>
      </c>
      <c r="G16" s="24">
        <v>44165.52648499998</v>
      </c>
      <c r="H16" s="24">
        <v>58227.74226</v>
      </c>
      <c r="I16" s="24">
        <v>45709.03575599997</v>
      </c>
      <c r="J16" s="24">
        <v>40990.53725500003</v>
      </c>
      <c r="K16" s="24">
        <v>61225.47359800001</v>
      </c>
      <c r="L16" s="24">
        <v>33636.15122400003</v>
      </c>
      <c r="M16" s="24">
        <v>45774.75297900004</v>
      </c>
      <c r="N16" s="24">
        <v>56476.1322179999</v>
      </c>
      <c r="O16" s="17"/>
      <c r="P16" s="26">
        <f t="shared" si="0"/>
        <v>601011.89984</v>
      </c>
    </row>
    <row r="17" spans="1:16" ht="21" customHeight="1">
      <c r="A17" s="56" t="s">
        <v>27</v>
      </c>
      <c r="B17" s="57"/>
      <c r="C17" s="20">
        <v>33644.06148</v>
      </c>
      <c r="D17" s="23">
        <v>30094.70465</v>
      </c>
      <c r="E17" s="24">
        <v>34308.98825</v>
      </c>
      <c r="F17" s="24">
        <v>39731.06641000004</v>
      </c>
      <c r="G17" s="24">
        <v>31663.258309999976</v>
      </c>
      <c r="H17" s="24">
        <v>37799.42809</v>
      </c>
      <c r="I17" s="24">
        <v>18705.78814000002</v>
      </c>
      <c r="J17" s="24">
        <v>19557.08832999994</v>
      </c>
      <c r="K17" s="24">
        <v>32920.72983499998</v>
      </c>
      <c r="L17" s="24">
        <v>15743.58745000005</v>
      </c>
      <c r="M17" s="24">
        <v>20764.61023499997</v>
      </c>
      <c r="N17" s="24">
        <v>26413.67830000003</v>
      </c>
      <c r="O17" s="17"/>
      <c r="P17" s="26">
        <f t="shared" si="0"/>
        <v>341346.98948</v>
      </c>
    </row>
    <row r="18" spans="1:16" ht="21" customHeight="1">
      <c r="A18" s="56" t="s">
        <v>30</v>
      </c>
      <c r="B18" s="57"/>
      <c r="C18" s="20">
        <v>82361.07129</v>
      </c>
      <c r="D18" s="23">
        <v>76022.357115</v>
      </c>
      <c r="E18" s="24">
        <v>77022.8435</v>
      </c>
      <c r="F18" s="24">
        <v>83943.91196000008</v>
      </c>
      <c r="G18" s="24">
        <v>67796.58699999994</v>
      </c>
      <c r="H18" s="24">
        <v>72209.61729999995</v>
      </c>
      <c r="I18" s="24">
        <v>77666.55318999989</v>
      </c>
      <c r="J18" s="24">
        <v>71145.73327000008</v>
      </c>
      <c r="K18" s="24">
        <v>85607.82004999975</v>
      </c>
      <c r="L18" s="24">
        <v>59118.13706400024</v>
      </c>
      <c r="M18" s="24">
        <v>81942.70367000019</v>
      </c>
      <c r="N18" s="24">
        <v>90726.34917299985</v>
      </c>
      <c r="O18" s="17"/>
      <c r="P18" s="26">
        <f t="shared" si="0"/>
        <v>925563.684582</v>
      </c>
    </row>
    <row r="19" spans="1:16" ht="21" customHeight="1">
      <c r="A19" s="56" t="s">
        <v>28</v>
      </c>
      <c r="B19" s="57"/>
      <c r="C19" s="20">
        <v>246977.15889999998</v>
      </c>
      <c r="D19" s="23">
        <v>236328.46016</v>
      </c>
      <c r="E19" s="24">
        <v>236912.53278</v>
      </c>
      <c r="F19" s="24">
        <v>256726.13944499998</v>
      </c>
      <c r="G19" s="24">
        <v>243156.668265</v>
      </c>
      <c r="H19" s="24">
        <v>235860.17580600007</v>
      </c>
      <c r="I19" s="24">
        <v>171566.5161399995</v>
      </c>
      <c r="J19" s="24">
        <v>179538.0448800004</v>
      </c>
      <c r="K19" s="24">
        <v>206103.5763649994</v>
      </c>
      <c r="L19" s="24">
        <v>140620.2942700002</v>
      </c>
      <c r="M19" s="24">
        <v>178717.1066800002</v>
      </c>
      <c r="N19" s="24">
        <v>220057.19530400028</v>
      </c>
      <c r="O19" s="17"/>
      <c r="P19" s="26">
        <f t="shared" si="0"/>
        <v>2552563.868995</v>
      </c>
    </row>
    <row r="20" spans="1:16" ht="21" customHeight="1">
      <c r="A20" s="56" t="s">
        <v>29</v>
      </c>
      <c r="B20" s="57"/>
      <c r="C20" s="20">
        <v>82.2562</v>
      </c>
      <c r="D20" s="23">
        <v>32.68486999999999</v>
      </c>
      <c r="E20" s="24">
        <v>64.93566999999999</v>
      </c>
      <c r="F20" s="24">
        <v>88.49485999999996</v>
      </c>
      <c r="G20" s="24">
        <v>66.24117000000001</v>
      </c>
      <c r="H20" s="24">
        <v>63.75857000000002</v>
      </c>
      <c r="I20" s="24">
        <v>82.03090999999995</v>
      </c>
      <c r="J20" s="24">
        <v>152.6494600000001</v>
      </c>
      <c r="K20" s="24">
        <v>214.30657999999994</v>
      </c>
      <c r="L20" s="24">
        <v>39.98253999999997</v>
      </c>
      <c r="M20" s="24">
        <v>62.07952</v>
      </c>
      <c r="N20" s="24">
        <v>76.58836000000008</v>
      </c>
      <c r="O20" s="17"/>
      <c r="P20" s="26">
        <f t="shared" si="0"/>
        <v>1026.00871</v>
      </c>
    </row>
    <row r="21" spans="1:16" ht="21" customHeight="1">
      <c r="A21" s="56" t="s">
        <v>1</v>
      </c>
      <c r="B21" s="57"/>
      <c r="C21" s="20">
        <v>665275.084176</v>
      </c>
      <c r="D21" s="23">
        <v>604657.1084360002</v>
      </c>
      <c r="E21" s="24">
        <v>699210.871239</v>
      </c>
      <c r="F21" s="24">
        <v>766390.9598669992</v>
      </c>
      <c r="G21" s="24">
        <v>631404.896925</v>
      </c>
      <c r="H21" s="24">
        <v>676382.9980050004</v>
      </c>
      <c r="I21" s="24">
        <v>615863.4783119997</v>
      </c>
      <c r="J21" s="24">
        <v>630338.8753850004</v>
      </c>
      <c r="K21" s="24">
        <v>777912.4392119991</v>
      </c>
      <c r="L21" s="24">
        <v>401974.97657300066</v>
      </c>
      <c r="M21" s="24">
        <v>547411.5326960003</v>
      </c>
      <c r="N21" s="24">
        <v>693384.9699459998</v>
      </c>
      <c r="O21" s="17"/>
      <c r="P21" s="26">
        <f t="shared" si="0"/>
        <v>7710208.190772</v>
      </c>
    </row>
    <row r="22" spans="3:16" ht="21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3:16" ht="21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21" customHeight="1">
      <c r="A24" s="7" t="s">
        <v>48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7"/>
      <c r="P24" s="18" t="s">
        <v>31</v>
      </c>
    </row>
    <row r="25" spans="1:16" ht="21" customHeight="1">
      <c r="A25" s="60" t="s">
        <v>18</v>
      </c>
      <c r="B25" s="61"/>
      <c r="C25" s="28" t="s">
        <v>41</v>
      </c>
      <c r="D25" s="29"/>
      <c r="E25" s="29"/>
      <c r="F25" s="29"/>
      <c r="G25" s="29"/>
      <c r="H25" s="29"/>
      <c r="I25" s="29"/>
      <c r="J25" s="29"/>
      <c r="K25" s="30"/>
      <c r="L25" s="28" t="s">
        <v>42</v>
      </c>
      <c r="M25" s="29"/>
      <c r="N25" s="30"/>
      <c r="O25" s="17"/>
      <c r="P25" s="53" t="s">
        <v>15</v>
      </c>
    </row>
    <row r="26" spans="1:16" ht="21" customHeight="1">
      <c r="A26" s="65" t="s">
        <v>32</v>
      </c>
      <c r="B26" s="66"/>
      <c r="C26" s="19" t="s">
        <v>2</v>
      </c>
      <c r="D26" s="19" t="s">
        <v>3</v>
      </c>
      <c r="E26" s="19" t="s">
        <v>4</v>
      </c>
      <c r="F26" s="19" t="s">
        <v>5</v>
      </c>
      <c r="G26" s="19" t="s">
        <v>6</v>
      </c>
      <c r="H26" s="19" t="s">
        <v>7</v>
      </c>
      <c r="I26" s="19" t="s">
        <v>8</v>
      </c>
      <c r="J26" s="19" t="s">
        <v>9</v>
      </c>
      <c r="K26" s="19" t="s">
        <v>10</v>
      </c>
      <c r="L26" s="19" t="s">
        <v>11</v>
      </c>
      <c r="M26" s="19" t="s">
        <v>12</v>
      </c>
      <c r="N26" s="19" t="s">
        <v>13</v>
      </c>
      <c r="O26" s="17"/>
      <c r="P26" s="53"/>
    </row>
    <row r="27" spans="1:16" ht="21" customHeight="1">
      <c r="A27" s="56" t="s">
        <v>19</v>
      </c>
      <c r="B27" s="57"/>
      <c r="C27" s="20">
        <v>37628.949875</v>
      </c>
      <c r="D27" s="23">
        <v>22090.528441000002</v>
      </c>
      <c r="E27" s="24">
        <v>28240.662488999988</v>
      </c>
      <c r="F27" s="24">
        <v>26938.35255500002</v>
      </c>
      <c r="G27" s="24">
        <v>21118.23243499997</v>
      </c>
      <c r="H27" s="24">
        <v>28637.408280000032</v>
      </c>
      <c r="I27" s="24">
        <v>35694.702360000025</v>
      </c>
      <c r="J27" s="24">
        <v>47625.92246499995</v>
      </c>
      <c r="K27" s="24">
        <v>64954.90681200006</v>
      </c>
      <c r="L27" s="24">
        <v>23451.838574999943</v>
      </c>
      <c r="M27" s="24">
        <v>30784.680641999992</v>
      </c>
      <c r="N27" s="24">
        <v>33292.11887599999</v>
      </c>
      <c r="O27" s="17"/>
      <c r="P27" s="26">
        <f>SUM(C27:N27)</f>
        <v>400458.303805</v>
      </c>
    </row>
    <row r="28" spans="1:16" ht="21" customHeight="1">
      <c r="A28" s="56" t="s">
        <v>0</v>
      </c>
      <c r="B28" s="57"/>
      <c r="C28" s="20">
        <v>1861.7646200000001</v>
      </c>
      <c r="D28" s="23">
        <v>1397.9495999999997</v>
      </c>
      <c r="E28" s="24">
        <v>1512.7429900000006</v>
      </c>
      <c r="F28" s="24">
        <v>1454.7972</v>
      </c>
      <c r="G28" s="24">
        <v>1287.3048799999997</v>
      </c>
      <c r="H28" s="24">
        <v>1320.2161000000006</v>
      </c>
      <c r="I28" s="24">
        <v>1590.0158399999982</v>
      </c>
      <c r="J28" s="24">
        <v>1948.4760999999999</v>
      </c>
      <c r="K28" s="24">
        <v>2301.2673000000013</v>
      </c>
      <c r="L28" s="24">
        <v>1147.8505999999998</v>
      </c>
      <c r="M28" s="24">
        <v>1375.7400000000016</v>
      </c>
      <c r="N28" s="24">
        <v>1752.6945300000007</v>
      </c>
      <c r="O28" s="17"/>
      <c r="P28" s="26">
        <f aca="true" t="shared" si="1" ref="P28:P42">SUM(C28:N28)</f>
        <v>18950.819760000002</v>
      </c>
    </row>
    <row r="29" spans="1:16" ht="21" customHeight="1">
      <c r="A29" s="58" t="s">
        <v>37</v>
      </c>
      <c r="B29" s="59"/>
      <c r="C29" s="20">
        <v>29751.597719999998</v>
      </c>
      <c r="D29" s="23">
        <v>20574.247560000003</v>
      </c>
      <c r="E29" s="24">
        <v>25817.584400000014</v>
      </c>
      <c r="F29" s="24">
        <v>23069.32730999998</v>
      </c>
      <c r="G29" s="24">
        <v>19640.320980000004</v>
      </c>
      <c r="H29" s="24">
        <v>21113.958560000014</v>
      </c>
      <c r="I29" s="24">
        <v>22615.90479999999</v>
      </c>
      <c r="J29" s="24">
        <v>25227.153709999984</v>
      </c>
      <c r="K29" s="24">
        <v>29890.313120000006</v>
      </c>
      <c r="L29" s="24">
        <v>16331.436929999996</v>
      </c>
      <c r="M29" s="24">
        <v>22367.34356000001</v>
      </c>
      <c r="N29" s="24">
        <v>27034.26840999999</v>
      </c>
      <c r="O29" s="17"/>
      <c r="P29" s="26">
        <f t="shared" si="1"/>
        <v>283433.45706</v>
      </c>
    </row>
    <row r="30" spans="1:16" ht="21" customHeight="1">
      <c r="A30" s="58" t="s">
        <v>38</v>
      </c>
      <c r="B30" s="59"/>
      <c r="C30" s="20">
        <v>35993.53078</v>
      </c>
      <c r="D30" s="23">
        <v>25548.89183</v>
      </c>
      <c r="E30" s="24">
        <v>32472.20707000001</v>
      </c>
      <c r="F30" s="24">
        <v>33761.78506999998</v>
      </c>
      <c r="G30" s="24">
        <v>26835.421790000022</v>
      </c>
      <c r="H30" s="24">
        <v>28401.58587999997</v>
      </c>
      <c r="I30" s="24">
        <v>32519.62002000003</v>
      </c>
      <c r="J30" s="24">
        <v>38912.400200000004</v>
      </c>
      <c r="K30" s="24">
        <v>45947.52957999997</v>
      </c>
      <c r="L30" s="24">
        <v>23586.655779999972</v>
      </c>
      <c r="M30" s="24">
        <v>30116.065660000022</v>
      </c>
      <c r="N30" s="24">
        <v>36704.79453499999</v>
      </c>
      <c r="O30" s="17"/>
      <c r="P30" s="26">
        <f t="shared" si="1"/>
        <v>390800.488195</v>
      </c>
    </row>
    <row r="31" spans="1:16" ht="21" customHeight="1">
      <c r="A31" s="56" t="s">
        <v>20</v>
      </c>
      <c r="B31" s="57"/>
      <c r="C31" s="20">
        <v>8952.90011</v>
      </c>
      <c r="D31" s="23">
        <v>6361.402599999999</v>
      </c>
      <c r="E31" s="24">
        <v>7200.265329999998</v>
      </c>
      <c r="F31" s="24">
        <v>7878.400220000003</v>
      </c>
      <c r="G31" s="24">
        <v>6658.0434659999955</v>
      </c>
      <c r="H31" s="24">
        <v>7092.289396</v>
      </c>
      <c r="I31" s="24">
        <v>8122.138326</v>
      </c>
      <c r="J31" s="24">
        <v>9407.288166000006</v>
      </c>
      <c r="K31" s="24">
        <v>10934.031229999993</v>
      </c>
      <c r="L31" s="24">
        <v>6059.534114000009</v>
      </c>
      <c r="M31" s="24">
        <v>6790.094303999998</v>
      </c>
      <c r="N31" s="24">
        <v>8276.358181999996</v>
      </c>
      <c r="O31" s="17"/>
      <c r="P31" s="26">
        <f t="shared" si="1"/>
        <v>93732.745444</v>
      </c>
    </row>
    <row r="32" spans="1:16" ht="21" customHeight="1">
      <c r="A32" s="56" t="s">
        <v>21</v>
      </c>
      <c r="B32" s="57"/>
      <c r="C32" s="20">
        <v>167200.102963</v>
      </c>
      <c r="D32" s="23">
        <v>121138.81082299998</v>
      </c>
      <c r="E32" s="24">
        <v>180846.125664</v>
      </c>
      <c r="F32" s="24">
        <v>189186.19210000016</v>
      </c>
      <c r="G32" s="24">
        <v>126753.39777599997</v>
      </c>
      <c r="H32" s="24">
        <v>124135.09973399993</v>
      </c>
      <c r="I32" s="24">
        <v>180177.2024579998</v>
      </c>
      <c r="J32" s="24">
        <v>202432.08831900032</v>
      </c>
      <c r="K32" s="24">
        <v>226773.9590599998</v>
      </c>
      <c r="L32" s="24">
        <v>88567.39938099985</v>
      </c>
      <c r="M32" s="24">
        <v>110681.50237700017</v>
      </c>
      <c r="N32" s="24">
        <v>179249.00977000012</v>
      </c>
      <c r="O32" s="17"/>
      <c r="P32" s="26">
        <f t="shared" si="1"/>
        <v>1897140.890425</v>
      </c>
    </row>
    <row r="33" spans="1:16" ht="21" customHeight="1">
      <c r="A33" s="56" t="s">
        <v>22</v>
      </c>
      <c r="B33" s="57"/>
      <c r="C33" s="20">
        <v>12658.176565</v>
      </c>
      <c r="D33" s="23">
        <v>8038.961815000001</v>
      </c>
      <c r="E33" s="24">
        <v>8923.261658</v>
      </c>
      <c r="F33" s="24">
        <v>9164.537004999998</v>
      </c>
      <c r="G33" s="24">
        <v>7380.721196999999</v>
      </c>
      <c r="H33" s="24">
        <v>8357.067744</v>
      </c>
      <c r="I33" s="24">
        <v>10081.886305</v>
      </c>
      <c r="J33" s="24">
        <v>12512.044813</v>
      </c>
      <c r="K33" s="24">
        <v>13627.391150999989</v>
      </c>
      <c r="L33" s="24">
        <v>4059.664346000005</v>
      </c>
      <c r="M33" s="24">
        <v>10113.77749800001</v>
      </c>
      <c r="N33" s="24">
        <v>7188.282057999997</v>
      </c>
      <c r="O33" s="17"/>
      <c r="P33" s="26">
        <f t="shared" si="1"/>
        <v>112105.772155</v>
      </c>
    </row>
    <row r="34" spans="1:16" ht="21" customHeight="1">
      <c r="A34" s="56" t="s">
        <v>23</v>
      </c>
      <c r="B34" s="57"/>
      <c r="C34" s="20">
        <v>590.35486</v>
      </c>
      <c r="D34" s="23">
        <v>274.647075</v>
      </c>
      <c r="E34" s="24">
        <v>295.01277500000015</v>
      </c>
      <c r="F34" s="24">
        <v>372.1736199999998</v>
      </c>
      <c r="G34" s="24">
        <v>302.0494799999999</v>
      </c>
      <c r="H34" s="24">
        <v>455.3522300000002</v>
      </c>
      <c r="I34" s="24">
        <v>389.2049000000002</v>
      </c>
      <c r="J34" s="24">
        <v>430.4485649999997</v>
      </c>
      <c r="K34" s="24">
        <v>537.9307699999999</v>
      </c>
      <c r="L34" s="24">
        <v>152.14802000000054</v>
      </c>
      <c r="M34" s="24">
        <v>242.43501999999944</v>
      </c>
      <c r="N34" s="24">
        <v>511.47710000000006</v>
      </c>
      <c r="O34" s="17"/>
      <c r="P34" s="26">
        <f t="shared" si="1"/>
        <v>4553.234415</v>
      </c>
    </row>
    <row r="35" spans="1:16" ht="21" customHeight="1">
      <c r="A35" s="56" t="s">
        <v>16</v>
      </c>
      <c r="B35" s="57"/>
      <c r="C35" s="20">
        <v>12559.9487</v>
      </c>
      <c r="D35" s="23">
        <v>10129.324690000001</v>
      </c>
      <c r="E35" s="24">
        <v>10990.304379999994</v>
      </c>
      <c r="F35" s="24">
        <v>11698.79924</v>
      </c>
      <c r="G35" s="24">
        <v>8938.376100000001</v>
      </c>
      <c r="H35" s="24">
        <v>9865.12896000001</v>
      </c>
      <c r="I35" s="24">
        <v>10055.237619999985</v>
      </c>
      <c r="J35" s="24">
        <v>12328.581320000012</v>
      </c>
      <c r="K35" s="24">
        <v>14826.565170000002</v>
      </c>
      <c r="L35" s="24">
        <v>8055.159660000005</v>
      </c>
      <c r="M35" s="24">
        <v>9761.068414999987</v>
      </c>
      <c r="N35" s="24">
        <v>12063.289109999983</v>
      </c>
      <c r="O35" s="17"/>
      <c r="P35" s="26">
        <f t="shared" si="1"/>
        <v>131271.78336499998</v>
      </c>
    </row>
    <row r="36" spans="1:16" ht="21" customHeight="1">
      <c r="A36" s="56" t="s">
        <v>17</v>
      </c>
      <c r="B36" s="57"/>
      <c r="C36" s="20">
        <v>433.77398</v>
      </c>
      <c r="D36" s="23">
        <v>365.25519</v>
      </c>
      <c r="E36" s="24">
        <v>329.91058</v>
      </c>
      <c r="F36" s="24">
        <v>218.77701000000002</v>
      </c>
      <c r="G36" s="24">
        <v>187.15895</v>
      </c>
      <c r="H36" s="24">
        <v>284.0340799999999</v>
      </c>
      <c r="I36" s="24">
        <v>234.54920000000016</v>
      </c>
      <c r="J36" s="24">
        <v>278.46964000000025</v>
      </c>
      <c r="K36" s="24">
        <v>325.6660299999994</v>
      </c>
      <c r="L36" s="24">
        <v>174.2567600000002</v>
      </c>
      <c r="M36" s="24">
        <v>194.08977000000004</v>
      </c>
      <c r="N36" s="24">
        <v>341.2909900000004</v>
      </c>
      <c r="O36" s="17"/>
      <c r="P36" s="26">
        <f t="shared" si="1"/>
        <v>3367.2321800000004</v>
      </c>
    </row>
    <row r="37" spans="1:16" ht="21" customHeight="1">
      <c r="A37" s="56" t="s">
        <v>26</v>
      </c>
      <c r="B37" s="57"/>
      <c r="C37" s="20">
        <v>55548.134765999996</v>
      </c>
      <c r="D37" s="23">
        <v>43627.60229100001</v>
      </c>
      <c r="E37" s="24">
        <v>52603.29711299999</v>
      </c>
      <c r="F37" s="24">
        <v>61311.30414500003</v>
      </c>
      <c r="G37" s="24">
        <v>47585.57946899999</v>
      </c>
      <c r="H37" s="24">
        <v>52872.65424500001</v>
      </c>
      <c r="I37" s="24">
        <v>51496.880340999924</v>
      </c>
      <c r="J37" s="24">
        <v>43638.25911700004</v>
      </c>
      <c r="K37" s="24">
        <v>56892.103486000036</v>
      </c>
      <c r="L37" s="24">
        <v>37351.679584999976</v>
      </c>
      <c r="M37" s="24">
        <v>41127.154210000066</v>
      </c>
      <c r="N37" s="24">
        <v>49950.65996899991</v>
      </c>
      <c r="O37" s="17"/>
      <c r="P37" s="26">
        <f t="shared" si="1"/>
        <v>594005.308737</v>
      </c>
    </row>
    <row r="38" spans="1:16" ht="21" customHeight="1">
      <c r="A38" s="56" t="s">
        <v>27</v>
      </c>
      <c r="B38" s="57"/>
      <c r="C38" s="20">
        <v>30052.60993</v>
      </c>
      <c r="D38" s="23">
        <v>27488.049395000002</v>
      </c>
      <c r="E38" s="24">
        <v>22238.200824999993</v>
      </c>
      <c r="F38" s="24">
        <v>27619.63777700001</v>
      </c>
      <c r="G38" s="24">
        <v>27311.601909999983</v>
      </c>
      <c r="H38" s="24">
        <v>25095.07149100001</v>
      </c>
      <c r="I38" s="24">
        <v>19092.811132000003</v>
      </c>
      <c r="J38" s="24">
        <v>24689.72423199998</v>
      </c>
      <c r="K38" s="24">
        <v>21814.201868000033</v>
      </c>
      <c r="L38" s="24">
        <v>16513.17458999998</v>
      </c>
      <c r="M38" s="24">
        <v>18117.419010000012</v>
      </c>
      <c r="N38" s="24">
        <v>28348.19267999995</v>
      </c>
      <c r="O38" s="17"/>
      <c r="P38" s="26">
        <f t="shared" si="1"/>
        <v>288380.69483999995</v>
      </c>
    </row>
    <row r="39" spans="1:16" ht="21" customHeight="1">
      <c r="A39" s="56" t="s">
        <v>30</v>
      </c>
      <c r="B39" s="57"/>
      <c r="C39" s="20">
        <v>100076.3353</v>
      </c>
      <c r="D39" s="23">
        <v>78198.78454</v>
      </c>
      <c r="E39" s="24">
        <v>89330.97077000001</v>
      </c>
      <c r="F39" s="24">
        <v>89273.39880899998</v>
      </c>
      <c r="G39" s="24">
        <v>78821.58421</v>
      </c>
      <c r="H39" s="24">
        <v>84891.99426600005</v>
      </c>
      <c r="I39" s="24">
        <v>77443.80699499993</v>
      </c>
      <c r="J39" s="24">
        <v>76181.41109000007</v>
      </c>
      <c r="K39" s="24">
        <v>88517.60311999987</v>
      </c>
      <c r="L39" s="24">
        <v>61935.79576500016</v>
      </c>
      <c r="M39" s="24">
        <v>73406.19831399992</v>
      </c>
      <c r="N39" s="24">
        <v>90533.33487000002</v>
      </c>
      <c r="O39" s="17"/>
      <c r="P39" s="26">
        <f t="shared" si="1"/>
        <v>988611.218049</v>
      </c>
    </row>
    <row r="40" spans="1:16" ht="21" customHeight="1">
      <c r="A40" s="56" t="s">
        <v>28</v>
      </c>
      <c r="B40" s="57"/>
      <c r="C40" s="20">
        <v>243756.46328000003</v>
      </c>
      <c r="D40" s="23">
        <v>177914.695841</v>
      </c>
      <c r="E40" s="24">
        <v>215223.140389</v>
      </c>
      <c r="F40" s="24">
        <v>219931.02092999988</v>
      </c>
      <c r="G40" s="24">
        <v>205709.7437750001</v>
      </c>
      <c r="H40" s="24">
        <v>191522.2634099999</v>
      </c>
      <c r="I40" s="24">
        <v>191547.06865000003</v>
      </c>
      <c r="J40" s="24">
        <v>194794.86713500018</v>
      </c>
      <c r="K40" s="24">
        <v>211310.83479</v>
      </c>
      <c r="L40" s="24">
        <v>136523.014186</v>
      </c>
      <c r="M40" s="24">
        <v>165358.1198799999</v>
      </c>
      <c r="N40" s="24">
        <v>200824.15280999988</v>
      </c>
      <c r="O40" s="17"/>
      <c r="P40" s="26">
        <f t="shared" si="1"/>
        <v>2354415.385076</v>
      </c>
    </row>
    <row r="41" spans="1:16" ht="21" customHeight="1">
      <c r="A41" s="56" t="s">
        <v>29</v>
      </c>
      <c r="B41" s="57"/>
      <c r="C41" s="20">
        <v>94.93337</v>
      </c>
      <c r="D41" s="23">
        <v>38.476699999999994</v>
      </c>
      <c r="E41" s="24">
        <v>65.48933000000002</v>
      </c>
      <c r="F41" s="24">
        <v>82.53444000000002</v>
      </c>
      <c r="G41" s="24">
        <v>53.69282999999996</v>
      </c>
      <c r="H41" s="24">
        <v>65.77203000000003</v>
      </c>
      <c r="I41" s="24">
        <v>72.32358000000005</v>
      </c>
      <c r="J41" s="24">
        <v>142.7914199999999</v>
      </c>
      <c r="K41" s="24">
        <v>231.27639999999997</v>
      </c>
      <c r="L41" s="24">
        <v>36.37457000000006</v>
      </c>
      <c r="M41" s="24">
        <v>53.31273999999996</v>
      </c>
      <c r="N41" s="24">
        <v>107.15743999999995</v>
      </c>
      <c r="O41" s="17"/>
      <c r="P41" s="26">
        <f t="shared" si="1"/>
        <v>1044.13485</v>
      </c>
    </row>
    <row r="42" spans="1:16" ht="21" customHeight="1">
      <c r="A42" s="56" t="s">
        <v>1</v>
      </c>
      <c r="B42" s="57"/>
      <c r="C42" s="20">
        <v>737159.576819</v>
      </c>
      <c r="D42" s="23">
        <v>543188.4023710004</v>
      </c>
      <c r="E42" s="24">
        <v>676088.4017829993</v>
      </c>
      <c r="F42" s="24">
        <v>701961.0374309993</v>
      </c>
      <c r="G42" s="24">
        <v>578583.2292480008</v>
      </c>
      <c r="H42" s="24">
        <v>584109.8964060005</v>
      </c>
      <c r="I42" s="24">
        <v>641133.3525270005</v>
      </c>
      <c r="J42" s="24">
        <v>690549.9262919985</v>
      </c>
      <c r="K42" s="24">
        <v>788885.5798870018</v>
      </c>
      <c r="L42" s="24">
        <v>423945.9828619985</v>
      </c>
      <c r="M42" s="24">
        <v>520489.00140000135</v>
      </c>
      <c r="N42" s="24">
        <v>676177.0813300004</v>
      </c>
      <c r="O42" s="17"/>
      <c r="P42" s="26">
        <f t="shared" si="1"/>
        <v>7562271.468356001</v>
      </c>
    </row>
    <row r="43" spans="15:16" ht="21" customHeight="1">
      <c r="O43" s="17"/>
      <c r="P43" s="17"/>
    </row>
    <row r="44" spans="15:16" ht="21" customHeight="1">
      <c r="O44" s="17"/>
      <c r="P44" s="17"/>
    </row>
    <row r="45" spans="1:16" ht="21" customHeight="1">
      <c r="A45" s="7" t="s">
        <v>49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7"/>
      <c r="P45" s="18" t="s">
        <v>31</v>
      </c>
    </row>
    <row r="46" spans="1:16" ht="21" customHeight="1">
      <c r="A46" s="60" t="s">
        <v>18</v>
      </c>
      <c r="B46" s="61"/>
      <c r="C46" s="62" t="s">
        <v>43</v>
      </c>
      <c r="D46" s="63"/>
      <c r="E46" s="63"/>
      <c r="F46" s="63"/>
      <c r="G46" s="63"/>
      <c r="H46" s="63"/>
      <c r="I46" s="63"/>
      <c r="J46" s="63"/>
      <c r="K46" s="64"/>
      <c r="L46" s="62" t="s">
        <v>44</v>
      </c>
      <c r="M46" s="63"/>
      <c r="N46" s="64"/>
      <c r="O46" s="17"/>
      <c r="P46" s="53" t="s">
        <v>15</v>
      </c>
    </row>
    <row r="47" spans="1:16" ht="21" customHeight="1">
      <c r="A47" s="65" t="s">
        <v>32</v>
      </c>
      <c r="B47" s="66"/>
      <c r="C47" s="19" t="s">
        <v>2</v>
      </c>
      <c r="D47" s="19" t="s">
        <v>3</v>
      </c>
      <c r="E47" s="19" t="s">
        <v>4</v>
      </c>
      <c r="F47" s="19" t="s">
        <v>5</v>
      </c>
      <c r="G47" s="19" t="s">
        <v>6</v>
      </c>
      <c r="H47" s="19" t="s">
        <v>7</v>
      </c>
      <c r="I47" s="19" t="s">
        <v>8</v>
      </c>
      <c r="J47" s="19" t="s">
        <v>9</v>
      </c>
      <c r="K47" s="19" t="s">
        <v>10</v>
      </c>
      <c r="L47" s="19" t="s">
        <v>11</v>
      </c>
      <c r="M47" s="19" t="s">
        <v>12</v>
      </c>
      <c r="N47" s="19" t="s">
        <v>13</v>
      </c>
      <c r="O47" s="17"/>
      <c r="P47" s="53"/>
    </row>
    <row r="48" spans="1:16" ht="21" customHeight="1">
      <c r="A48" s="56" t="s">
        <v>19</v>
      </c>
      <c r="B48" s="57"/>
      <c r="C48" s="20">
        <v>33393.487255</v>
      </c>
      <c r="D48" s="23">
        <v>24436.619900000005</v>
      </c>
      <c r="E48" s="24">
        <v>27042.963739999992</v>
      </c>
      <c r="F48" s="24">
        <v>22888.33944499999</v>
      </c>
      <c r="G48" s="24">
        <v>22962.05163500001</v>
      </c>
      <c r="H48" s="24">
        <v>29621.719699000023</v>
      </c>
      <c r="I48" s="24">
        <v>29273.37189099996</v>
      </c>
      <c r="J48" s="24">
        <v>40101.94222</v>
      </c>
      <c r="K48" s="24">
        <v>54427.29205700004</v>
      </c>
      <c r="L48" s="24">
        <v>22578.378053000022</v>
      </c>
      <c r="M48" s="24">
        <v>32015.994906999927</v>
      </c>
      <c r="N48" s="24">
        <v>68301.04168000002</v>
      </c>
      <c r="O48" s="17"/>
      <c r="P48" s="26">
        <f>SUM(C48:N48)</f>
        <v>407043.202482</v>
      </c>
    </row>
    <row r="49" spans="1:16" ht="21" customHeight="1">
      <c r="A49" s="56" t="s">
        <v>0</v>
      </c>
      <c r="B49" s="57"/>
      <c r="C49" s="20">
        <v>1961.92162</v>
      </c>
      <c r="D49" s="23">
        <v>1237.4054499999997</v>
      </c>
      <c r="E49" s="24">
        <v>1761.3818000000006</v>
      </c>
      <c r="F49" s="24">
        <v>1584.322579999999</v>
      </c>
      <c r="G49" s="24">
        <v>1296.1446999999998</v>
      </c>
      <c r="H49" s="24">
        <v>1631.7685000000001</v>
      </c>
      <c r="I49" s="24">
        <v>1613.1142000000018</v>
      </c>
      <c r="J49" s="24">
        <v>1850.3324999999986</v>
      </c>
      <c r="K49" s="24">
        <v>2356.4717</v>
      </c>
      <c r="L49" s="24">
        <v>1092.8022999999994</v>
      </c>
      <c r="M49" s="24">
        <v>1519.1354000000028</v>
      </c>
      <c r="N49" s="24">
        <v>1760.486579999997</v>
      </c>
      <c r="O49" s="17"/>
      <c r="P49" s="26">
        <f aca="true" t="shared" si="2" ref="P49:P63">SUM(C49:N49)</f>
        <v>19665.28733</v>
      </c>
    </row>
    <row r="50" spans="1:16" ht="21" customHeight="1">
      <c r="A50" s="58" t="s">
        <v>37</v>
      </c>
      <c r="B50" s="59"/>
      <c r="C50" s="20">
        <v>31030.56641</v>
      </c>
      <c r="D50" s="23">
        <v>25339.10749000001</v>
      </c>
      <c r="E50" s="24">
        <v>21182.75757999999</v>
      </c>
      <c r="F50" s="24">
        <v>21336.093569999997</v>
      </c>
      <c r="G50" s="24">
        <v>20898.883510000014</v>
      </c>
      <c r="H50" s="24">
        <v>24119.446345999982</v>
      </c>
      <c r="I50" s="24">
        <v>21421.46166400003</v>
      </c>
      <c r="J50" s="24">
        <v>24758.781799999997</v>
      </c>
      <c r="K50" s="24">
        <v>28915.800009999977</v>
      </c>
      <c r="L50" s="24">
        <v>16823.456902000005</v>
      </c>
      <c r="M50" s="24">
        <v>21113.214950000023</v>
      </c>
      <c r="N50" s="24">
        <v>23360.98510999995</v>
      </c>
      <c r="O50" s="17"/>
      <c r="P50" s="26">
        <f t="shared" si="2"/>
        <v>280300.555342</v>
      </c>
    </row>
    <row r="51" spans="1:16" ht="21" customHeight="1">
      <c r="A51" s="58" t="s">
        <v>38</v>
      </c>
      <c r="B51" s="59"/>
      <c r="C51" s="20">
        <v>36679.629160000004</v>
      </c>
      <c r="D51" s="23">
        <v>26000.147849999994</v>
      </c>
      <c r="E51" s="24">
        <v>34380.29694000001</v>
      </c>
      <c r="F51" s="24">
        <v>32793.97899999999</v>
      </c>
      <c r="G51" s="24">
        <v>30587.445900000006</v>
      </c>
      <c r="H51" s="24">
        <v>31559.360349999974</v>
      </c>
      <c r="I51" s="24">
        <v>29558.098516</v>
      </c>
      <c r="J51" s="24">
        <v>36893.32705000002</v>
      </c>
      <c r="K51" s="24">
        <v>43484.749569999985</v>
      </c>
      <c r="L51" s="24">
        <v>23582.517368</v>
      </c>
      <c r="M51" s="24">
        <v>34379.74543000001</v>
      </c>
      <c r="N51" s="24">
        <v>32522.792400000035</v>
      </c>
      <c r="O51" s="17"/>
      <c r="P51" s="26">
        <f t="shared" si="2"/>
        <v>392422.089534</v>
      </c>
    </row>
    <row r="52" spans="1:16" ht="21" customHeight="1">
      <c r="A52" s="56" t="s">
        <v>20</v>
      </c>
      <c r="B52" s="57"/>
      <c r="C52" s="20">
        <v>8942.759676000001</v>
      </c>
      <c r="D52" s="23">
        <v>6477.718359999999</v>
      </c>
      <c r="E52" s="24">
        <v>8094.127099999998</v>
      </c>
      <c r="F52" s="24">
        <v>7884.601830000003</v>
      </c>
      <c r="G52" s="24">
        <v>7672.290337999995</v>
      </c>
      <c r="H52" s="24">
        <v>7958.99583</v>
      </c>
      <c r="I52" s="24">
        <v>8125.779490000001</v>
      </c>
      <c r="J52" s="24">
        <v>9745.658610000006</v>
      </c>
      <c r="K52" s="24">
        <v>9509.401239999992</v>
      </c>
      <c r="L52" s="24">
        <v>5177.435020000004</v>
      </c>
      <c r="M52" s="24">
        <v>6744.196909999999</v>
      </c>
      <c r="N52" s="24">
        <v>7850.901169999997</v>
      </c>
      <c r="O52" s="17"/>
      <c r="P52" s="26">
        <f t="shared" si="2"/>
        <v>94183.865574</v>
      </c>
    </row>
    <row r="53" spans="1:16" ht="21" customHeight="1">
      <c r="A53" s="56" t="s">
        <v>21</v>
      </c>
      <c r="B53" s="57"/>
      <c r="C53" s="20">
        <v>187031.448179</v>
      </c>
      <c r="D53" s="23">
        <v>174646.191621</v>
      </c>
      <c r="E53" s="24">
        <v>214380.14329499996</v>
      </c>
      <c r="F53" s="24">
        <v>207788.43221</v>
      </c>
      <c r="G53" s="24">
        <v>184140.13390500005</v>
      </c>
      <c r="H53" s="24">
        <v>212431.288665</v>
      </c>
      <c r="I53" s="24">
        <v>140768.79105200013</v>
      </c>
      <c r="J53" s="24">
        <v>185743.2737639998</v>
      </c>
      <c r="K53" s="24">
        <v>225894.04710000008</v>
      </c>
      <c r="L53" s="24">
        <v>103980.75238900003</v>
      </c>
      <c r="M53" s="24">
        <v>138981.92927099974</v>
      </c>
      <c r="N53" s="24">
        <v>189149.92827699985</v>
      </c>
      <c r="O53" s="17"/>
      <c r="P53" s="26">
        <f t="shared" si="2"/>
        <v>2164936.3597279997</v>
      </c>
    </row>
    <row r="54" spans="1:16" ht="21" customHeight="1">
      <c r="A54" s="56" t="s">
        <v>22</v>
      </c>
      <c r="B54" s="57"/>
      <c r="C54" s="20">
        <v>10653.403652</v>
      </c>
      <c r="D54" s="23">
        <v>7564.972985</v>
      </c>
      <c r="E54" s="24">
        <v>9494.745725</v>
      </c>
      <c r="F54" s="24">
        <v>8621.272809999995</v>
      </c>
      <c r="G54" s="24">
        <v>7910.810475000013</v>
      </c>
      <c r="H54" s="24">
        <v>8675.010131999989</v>
      </c>
      <c r="I54" s="24">
        <v>11095.559113000003</v>
      </c>
      <c r="J54" s="24">
        <v>11597.528179999994</v>
      </c>
      <c r="K54" s="24">
        <v>13950.343513000014</v>
      </c>
      <c r="L54" s="24">
        <v>8042.322969999994</v>
      </c>
      <c r="M54" s="24">
        <v>8586.497729999988</v>
      </c>
      <c r="N54" s="24">
        <v>10291.89517800002</v>
      </c>
      <c r="O54" s="17"/>
      <c r="P54" s="26">
        <f t="shared" si="2"/>
        <v>116484.36246300001</v>
      </c>
    </row>
    <row r="55" spans="1:16" ht="21" customHeight="1">
      <c r="A55" s="56" t="s">
        <v>23</v>
      </c>
      <c r="B55" s="57"/>
      <c r="C55" s="20">
        <v>487.50361999999996</v>
      </c>
      <c r="D55" s="23">
        <v>255.7501000000001</v>
      </c>
      <c r="E55" s="24">
        <v>358.2510699999999</v>
      </c>
      <c r="F55" s="24">
        <v>336.8789300000001</v>
      </c>
      <c r="G55" s="24">
        <v>365.2068099999999</v>
      </c>
      <c r="H55" s="24">
        <v>468.5879600000003</v>
      </c>
      <c r="I55" s="24">
        <v>305.02122999999983</v>
      </c>
      <c r="J55" s="24">
        <v>406.3025050000001</v>
      </c>
      <c r="K55" s="24">
        <v>588.5753599999998</v>
      </c>
      <c r="L55" s="24">
        <v>228.35312999999996</v>
      </c>
      <c r="M55" s="24">
        <v>306.9312699999996</v>
      </c>
      <c r="N55" s="24">
        <v>413.2557850000003</v>
      </c>
      <c r="O55" s="17"/>
      <c r="P55" s="26">
        <f t="shared" si="2"/>
        <v>4520.61777</v>
      </c>
    </row>
    <row r="56" spans="1:16" ht="21" customHeight="1">
      <c r="A56" s="56" t="s">
        <v>16</v>
      </c>
      <c r="B56" s="57"/>
      <c r="C56" s="20">
        <v>12815.066825000002</v>
      </c>
      <c r="D56" s="23">
        <v>11973.19487</v>
      </c>
      <c r="E56" s="24">
        <v>12773.226634999999</v>
      </c>
      <c r="F56" s="24">
        <v>12963.12655</v>
      </c>
      <c r="G56" s="24">
        <v>12641.24957</v>
      </c>
      <c r="H56" s="24">
        <v>13460.453730000001</v>
      </c>
      <c r="I56" s="24">
        <v>11861.65324</v>
      </c>
      <c r="J56" s="24">
        <v>13745.578215000001</v>
      </c>
      <c r="K56" s="24">
        <v>16397.749060000002</v>
      </c>
      <c r="L56" s="24">
        <v>8931.952519999992</v>
      </c>
      <c r="M56" s="24">
        <v>12413.76576499999</v>
      </c>
      <c r="N56" s="24">
        <v>14318.332122000022</v>
      </c>
      <c r="O56" s="17"/>
      <c r="P56" s="26">
        <f t="shared" si="2"/>
        <v>154295.349102</v>
      </c>
    </row>
    <row r="57" spans="1:16" ht="21" customHeight="1">
      <c r="A57" s="56" t="s">
        <v>17</v>
      </c>
      <c r="B57" s="57"/>
      <c r="C57" s="20">
        <v>438.92812</v>
      </c>
      <c r="D57" s="23">
        <v>406.83634</v>
      </c>
      <c r="E57" s="24">
        <v>374.66673000000003</v>
      </c>
      <c r="F57" s="24">
        <v>167.05239000000006</v>
      </c>
      <c r="G57" s="24">
        <v>212.77620000000002</v>
      </c>
      <c r="H57" s="24">
        <v>268.35591</v>
      </c>
      <c r="I57" s="24">
        <v>268.31984999999986</v>
      </c>
      <c r="J57" s="24">
        <v>353.7508200000002</v>
      </c>
      <c r="K57" s="24">
        <v>316.49566000000004</v>
      </c>
      <c r="L57" s="24">
        <v>157.1292699999999</v>
      </c>
      <c r="M57" s="24">
        <v>181.31235000000015</v>
      </c>
      <c r="N57" s="24">
        <v>328.3413499999997</v>
      </c>
      <c r="O57" s="17"/>
      <c r="P57" s="26">
        <f t="shared" si="2"/>
        <v>3473.96499</v>
      </c>
    </row>
    <row r="58" spans="1:16" ht="21" customHeight="1">
      <c r="A58" s="56" t="s">
        <v>26</v>
      </c>
      <c r="B58" s="57"/>
      <c r="C58" s="20">
        <v>53453.089114999995</v>
      </c>
      <c r="D58" s="23">
        <v>46171.470856</v>
      </c>
      <c r="E58" s="24">
        <v>48746.941665999984</v>
      </c>
      <c r="F58" s="24">
        <v>52092.650027000025</v>
      </c>
      <c r="G58" s="24">
        <v>50158.565351999976</v>
      </c>
      <c r="H58" s="24">
        <v>61762.646168999985</v>
      </c>
      <c r="I58" s="24">
        <v>37686.013516000006</v>
      </c>
      <c r="J58" s="24">
        <v>41979.39558600006</v>
      </c>
      <c r="K58" s="24">
        <v>54101.020234999945</v>
      </c>
      <c r="L58" s="24">
        <v>31847.31376400002</v>
      </c>
      <c r="M58" s="24">
        <v>44693.60815600003</v>
      </c>
      <c r="N58" s="24">
        <v>61292.07752199995</v>
      </c>
      <c r="O58" s="17"/>
      <c r="P58" s="26">
        <f t="shared" si="2"/>
        <v>583984.791964</v>
      </c>
    </row>
    <row r="59" spans="1:16" ht="21" customHeight="1">
      <c r="A59" s="56" t="s">
        <v>27</v>
      </c>
      <c r="B59" s="57"/>
      <c r="C59" s="20">
        <v>22526.53154</v>
      </c>
      <c r="D59" s="23">
        <v>22168.641949999994</v>
      </c>
      <c r="E59" s="24">
        <v>23870.880408000005</v>
      </c>
      <c r="F59" s="24">
        <v>24924.9997</v>
      </c>
      <c r="G59" s="24">
        <v>23571.76337</v>
      </c>
      <c r="H59" s="24">
        <v>29288.869000000006</v>
      </c>
      <c r="I59" s="24">
        <v>14213.603699999978</v>
      </c>
      <c r="J59" s="24">
        <v>18615.434040000022</v>
      </c>
      <c r="K59" s="24">
        <v>20897.07598599998</v>
      </c>
      <c r="L59" s="24">
        <v>13197.104572000011</v>
      </c>
      <c r="M59" s="24">
        <v>15635.707165</v>
      </c>
      <c r="N59" s="24">
        <v>22105.529419</v>
      </c>
      <c r="O59" s="17"/>
      <c r="P59" s="26">
        <f t="shared" si="2"/>
        <v>251016.14085</v>
      </c>
    </row>
    <row r="60" spans="1:16" ht="21" customHeight="1">
      <c r="A60" s="56" t="s">
        <v>30</v>
      </c>
      <c r="B60" s="57"/>
      <c r="C60" s="20">
        <v>92064.23969999999</v>
      </c>
      <c r="D60" s="23">
        <v>75824.10510999999</v>
      </c>
      <c r="E60" s="24">
        <v>76818.51896900003</v>
      </c>
      <c r="F60" s="24">
        <v>84810.29469999997</v>
      </c>
      <c r="G60" s="24">
        <v>86563.9075100001</v>
      </c>
      <c r="H60" s="24">
        <v>94465.97917999991</v>
      </c>
      <c r="I60" s="24">
        <v>72757.59037000005</v>
      </c>
      <c r="J60" s="24">
        <v>82361.05396499997</v>
      </c>
      <c r="K60" s="24">
        <v>91740.49959599995</v>
      </c>
      <c r="L60" s="24">
        <v>60834.58137999999</v>
      </c>
      <c r="M60" s="24">
        <v>76200.54473000008</v>
      </c>
      <c r="N60" s="24">
        <v>84193.96937000006</v>
      </c>
      <c r="O60" s="17"/>
      <c r="P60" s="26">
        <f t="shared" si="2"/>
        <v>978635.2845800001</v>
      </c>
    </row>
    <row r="61" spans="1:16" ht="21" customHeight="1">
      <c r="A61" s="56" t="s">
        <v>28</v>
      </c>
      <c r="B61" s="57"/>
      <c r="C61" s="20">
        <v>204931.250535</v>
      </c>
      <c r="D61" s="23">
        <v>183394.96064499998</v>
      </c>
      <c r="E61" s="24">
        <v>206208.57582500007</v>
      </c>
      <c r="F61" s="24">
        <v>206056.7724609999</v>
      </c>
      <c r="G61" s="24">
        <v>208844.8983900001</v>
      </c>
      <c r="H61" s="24">
        <v>229434.65972700005</v>
      </c>
      <c r="I61" s="24">
        <v>151816.88902999996</v>
      </c>
      <c r="J61" s="24">
        <v>185064.2996420001</v>
      </c>
      <c r="K61" s="24">
        <v>202573.7519449999</v>
      </c>
      <c r="L61" s="24">
        <v>132167.72444999986</v>
      </c>
      <c r="M61" s="24">
        <v>149674.05086999992</v>
      </c>
      <c r="N61" s="24">
        <v>189011.66418999992</v>
      </c>
      <c r="O61" s="17"/>
      <c r="P61" s="26">
        <f t="shared" si="2"/>
        <v>2249179.49771</v>
      </c>
    </row>
    <row r="62" spans="1:16" ht="21" customHeight="1">
      <c r="A62" s="56" t="s">
        <v>29</v>
      </c>
      <c r="B62" s="57"/>
      <c r="C62" s="20">
        <v>88.69196</v>
      </c>
      <c r="D62" s="23">
        <v>51.34512000000001</v>
      </c>
      <c r="E62" s="24">
        <v>59.20506</v>
      </c>
      <c r="F62" s="24">
        <v>76.56258000000003</v>
      </c>
      <c r="G62" s="24">
        <v>74.97494999999998</v>
      </c>
      <c r="H62" s="24">
        <v>73.59634</v>
      </c>
      <c r="I62" s="24">
        <v>65.19436000000002</v>
      </c>
      <c r="J62" s="24">
        <v>174.35258999999996</v>
      </c>
      <c r="K62" s="24">
        <v>193.6812</v>
      </c>
      <c r="L62" s="24">
        <v>40.26914999999997</v>
      </c>
      <c r="M62" s="24">
        <v>52.427130000000034</v>
      </c>
      <c r="N62" s="24">
        <v>75.30545000000006</v>
      </c>
      <c r="O62" s="17"/>
      <c r="P62" s="26">
        <f t="shared" si="2"/>
        <v>1025.60589</v>
      </c>
    </row>
    <row r="63" spans="1:16" ht="21" customHeight="1">
      <c r="A63" s="56" t="s">
        <v>1</v>
      </c>
      <c r="B63" s="57"/>
      <c r="C63" s="20">
        <v>696498.5173670001</v>
      </c>
      <c r="D63" s="23">
        <v>605948.4686469998</v>
      </c>
      <c r="E63" s="24">
        <v>685546.6825430002</v>
      </c>
      <c r="F63" s="24">
        <v>684325.3787829999</v>
      </c>
      <c r="G63" s="24">
        <v>657901.1026149997</v>
      </c>
      <c r="H63" s="24">
        <v>745220.7375380001</v>
      </c>
      <c r="I63" s="24">
        <v>530830.4612220009</v>
      </c>
      <c r="J63" s="24">
        <v>653391.0114869988</v>
      </c>
      <c r="K63" s="24">
        <v>765346.9542320007</v>
      </c>
      <c r="L63" s="24">
        <v>428682.0932379998</v>
      </c>
      <c r="M63" s="24">
        <v>542499.0620340006</v>
      </c>
      <c r="N63" s="24">
        <v>704976.5056029996</v>
      </c>
      <c r="O63" s="17"/>
      <c r="P63" s="26">
        <f t="shared" si="2"/>
        <v>7701166.975309</v>
      </c>
    </row>
    <row r="66" spans="1:16" ht="21" customHeight="1">
      <c r="A66" s="7" t="s">
        <v>50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17"/>
      <c r="P66" s="18" t="s">
        <v>31</v>
      </c>
    </row>
    <row r="67" spans="1:16" ht="21" customHeight="1">
      <c r="A67" s="60" t="s">
        <v>18</v>
      </c>
      <c r="B67" s="61"/>
      <c r="C67" s="62" t="s">
        <v>45</v>
      </c>
      <c r="D67" s="63"/>
      <c r="E67" s="63"/>
      <c r="F67" s="63"/>
      <c r="G67" s="63"/>
      <c r="H67" s="63"/>
      <c r="I67" s="63"/>
      <c r="J67" s="63"/>
      <c r="K67" s="64"/>
      <c r="L67" s="62" t="s">
        <v>46</v>
      </c>
      <c r="M67" s="63"/>
      <c r="N67" s="64"/>
      <c r="O67" s="17"/>
      <c r="P67" s="53" t="s">
        <v>15</v>
      </c>
    </row>
    <row r="68" spans="1:16" ht="21" customHeight="1">
      <c r="A68" s="65" t="s">
        <v>32</v>
      </c>
      <c r="B68" s="66"/>
      <c r="C68" s="19" t="s">
        <v>2</v>
      </c>
      <c r="D68" s="19" t="s">
        <v>3</v>
      </c>
      <c r="E68" s="19" t="s">
        <v>4</v>
      </c>
      <c r="F68" s="19" t="s">
        <v>5</v>
      </c>
      <c r="G68" s="19" t="s">
        <v>6</v>
      </c>
      <c r="H68" s="19" t="s">
        <v>7</v>
      </c>
      <c r="I68" s="19" t="s">
        <v>8</v>
      </c>
      <c r="J68" s="19" t="s">
        <v>9</v>
      </c>
      <c r="K68" s="19" t="s">
        <v>10</v>
      </c>
      <c r="L68" s="19" t="s">
        <v>11</v>
      </c>
      <c r="M68" s="19" t="s">
        <v>12</v>
      </c>
      <c r="N68" s="19" t="s">
        <v>13</v>
      </c>
      <c r="O68" s="17"/>
      <c r="P68" s="53"/>
    </row>
    <row r="69" spans="1:16" ht="21" customHeight="1">
      <c r="A69" s="56" t="s">
        <v>19</v>
      </c>
      <c r="B69" s="57"/>
      <c r="C69" s="20">
        <v>35183.945281</v>
      </c>
      <c r="D69" s="22">
        <v>24205.97238</v>
      </c>
      <c r="E69" s="24">
        <v>27514.521510000013</v>
      </c>
      <c r="F69" s="24">
        <v>24648.29263299999</v>
      </c>
      <c r="G69" s="24">
        <v>24505.666362000004</v>
      </c>
      <c r="H69" s="24">
        <v>27064.834325000003</v>
      </c>
      <c r="I69" s="24">
        <v>33743.142482000025</v>
      </c>
      <c r="J69" s="24">
        <v>44576.42167699998</v>
      </c>
      <c r="K69" s="24">
        <v>58914.89849100003</v>
      </c>
      <c r="L69" s="24">
        <v>22691.32561</v>
      </c>
      <c r="M69" s="24">
        <v>31530.210496999964</v>
      </c>
      <c r="N69" s="24">
        <v>32583.58029100002</v>
      </c>
      <c r="O69" s="17"/>
      <c r="P69" s="26">
        <f>SUM(C69:N69)</f>
        <v>387162.811539</v>
      </c>
    </row>
    <row r="70" spans="1:16" ht="21" customHeight="1">
      <c r="A70" s="56" t="s">
        <v>0</v>
      </c>
      <c r="B70" s="57"/>
      <c r="C70" s="20">
        <v>1869.9342900000001</v>
      </c>
      <c r="D70" s="22">
        <v>1284.2125199999996</v>
      </c>
      <c r="E70" s="24">
        <v>1458.4591500000001</v>
      </c>
      <c r="F70" s="24">
        <v>1621.7046</v>
      </c>
      <c r="G70" s="24">
        <v>1308.2403999999997</v>
      </c>
      <c r="H70" s="24">
        <v>1367.9299</v>
      </c>
      <c r="I70" s="24">
        <v>1617.1779000000006</v>
      </c>
      <c r="J70" s="24">
        <v>1792.2754499999992</v>
      </c>
      <c r="K70" s="24">
        <v>2175.795399999999</v>
      </c>
      <c r="L70" s="24">
        <v>1188.0467000000026</v>
      </c>
      <c r="M70" s="24">
        <v>1424.4098699999995</v>
      </c>
      <c r="N70" s="24">
        <v>1618.3205799999996</v>
      </c>
      <c r="O70" s="17"/>
      <c r="P70" s="26">
        <f aca="true" t="shared" si="3" ref="P70:P84">SUM(C70:N70)</f>
        <v>18726.50676</v>
      </c>
    </row>
    <row r="71" spans="1:16" ht="21" customHeight="1">
      <c r="A71" s="58" t="s">
        <v>37</v>
      </c>
      <c r="B71" s="59"/>
      <c r="C71" s="20">
        <v>26014.0169</v>
      </c>
      <c r="D71" s="22">
        <v>23260.110959999995</v>
      </c>
      <c r="E71" s="24">
        <v>23304.630990000005</v>
      </c>
      <c r="F71" s="24">
        <v>23621.184609999997</v>
      </c>
      <c r="G71" s="24">
        <v>22332.386150000006</v>
      </c>
      <c r="H71" s="24">
        <v>21437.761720000024</v>
      </c>
      <c r="I71" s="24">
        <v>21854.723809999967</v>
      </c>
      <c r="J71" s="24">
        <v>23506.557690000016</v>
      </c>
      <c r="K71" s="24">
        <v>26824.30481999999</v>
      </c>
      <c r="L71" s="24">
        <v>15261.593270000012</v>
      </c>
      <c r="M71" s="24">
        <v>21255.865370000014</v>
      </c>
      <c r="N71" s="24">
        <v>22704.522739999957</v>
      </c>
      <c r="O71" s="17"/>
      <c r="P71" s="26">
        <f t="shared" si="3"/>
        <v>271377.65903</v>
      </c>
    </row>
    <row r="72" spans="1:16" ht="21" customHeight="1">
      <c r="A72" s="58" t="s">
        <v>38</v>
      </c>
      <c r="B72" s="59"/>
      <c r="C72" s="20">
        <v>31350.18062</v>
      </c>
      <c r="D72" s="22">
        <v>24675.080780000004</v>
      </c>
      <c r="E72" s="24">
        <v>31014.316609999994</v>
      </c>
      <c r="F72" s="24">
        <v>29386.463260000004</v>
      </c>
      <c r="G72" s="24">
        <v>27393.69513999998</v>
      </c>
      <c r="H72" s="24">
        <v>28239.53278000001</v>
      </c>
      <c r="I72" s="24">
        <v>30939.944820000004</v>
      </c>
      <c r="J72" s="24">
        <v>36176.465139999986</v>
      </c>
      <c r="K72" s="24">
        <v>41361.11903</v>
      </c>
      <c r="L72" s="24">
        <v>20176.74052000005</v>
      </c>
      <c r="M72" s="24">
        <v>28424.238404999953</v>
      </c>
      <c r="N72" s="24">
        <v>31241.60294000001</v>
      </c>
      <c r="O72" s="17"/>
      <c r="P72" s="26">
        <f t="shared" si="3"/>
        <v>360379.380045</v>
      </c>
    </row>
    <row r="73" spans="1:16" ht="21" customHeight="1">
      <c r="A73" s="56" t="s">
        <v>20</v>
      </c>
      <c r="B73" s="57"/>
      <c r="C73" s="20">
        <v>8176.30613</v>
      </c>
      <c r="D73" s="22">
        <v>6430.59804</v>
      </c>
      <c r="E73" s="24">
        <v>7107.53865</v>
      </c>
      <c r="F73" s="24">
        <v>7877.24525</v>
      </c>
      <c r="G73" s="24">
        <v>7172.962620000002</v>
      </c>
      <c r="H73" s="24">
        <v>7449.184949999995</v>
      </c>
      <c r="I73" s="24">
        <v>8700.877930000002</v>
      </c>
      <c r="J73" s="24">
        <v>8756.276679999995</v>
      </c>
      <c r="K73" s="24">
        <v>10251.542320000015</v>
      </c>
      <c r="L73" s="24">
        <v>5836.96656999999</v>
      </c>
      <c r="M73" s="24">
        <v>6769.41244</v>
      </c>
      <c r="N73" s="24">
        <v>7739.903149999998</v>
      </c>
      <c r="O73" s="17"/>
      <c r="P73" s="26">
        <f t="shared" si="3"/>
        <v>92268.81473</v>
      </c>
    </row>
    <row r="74" spans="1:16" ht="21" customHeight="1">
      <c r="A74" s="56" t="s">
        <v>21</v>
      </c>
      <c r="B74" s="57"/>
      <c r="C74" s="20">
        <v>186105.25743</v>
      </c>
      <c r="D74" s="22">
        <v>188170.720433</v>
      </c>
      <c r="E74" s="24">
        <v>205072.43342000002</v>
      </c>
      <c r="F74" s="24">
        <v>220250.29024</v>
      </c>
      <c r="G74" s="24">
        <v>206342.12465999997</v>
      </c>
      <c r="H74" s="24">
        <v>186658.9836200002</v>
      </c>
      <c r="I74" s="24">
        <v>188001.9628539998</v>
      </c>
      <c r="J74" s="24">
        <v>212721.9084979999</v>
      </c>
      <c r="K74" s="24">
        <v>243471.12242300017</v>
      </c>
      <c r="L74" s="24">
        <v>122559.07342500007</v>
      </c>
      <c r="M74" s="24">
        <v>155715.487646</v>
      </c>
      <c r="N74" s="24">
        <v>189135.77657799982</v>
      </c>
      <c r="O74" s="17"/>
      <c r="P74" s="26">
        <f t="shared" si="3"/>
        <v>2304205.141227</v>
      </c>
    </row>
    <row r="75" spans="1:16" ht="21" customHeight="1">
      <c r="A75" s="56" t="s">
        <v>22</v>
      </c>
      <c r="B75" s="57"/>
      <c r="C75" s="20">
        <v>9489.09173</v>
      </c>
      <c r="D75" s="22">
        <v>6979.3736199999985</v>
      </c>
      <c r="E75" s="24">
        <v>8240.419150000002</v>
      </c>
      <c r="F75" s="24">
        <v>8558.922135</v>
      </c>
      <c r="G75" s="24">
        <v>8011.023390000002</v>
      </c>
      <c r="H75" s="24">
        <v>8280.468425</v>
      </c>
      <c r="I75" s="24">
        <v>10105.562589999994</v>
      </c>
      <c r="J75" s="24">
        <v>10572.304245000014</v>
      </c>
      <c r="K75" s="24">
        <v>12373.549379999982</v>
      </c>
      <c r="L75" s="24">
        <v>5961.416270000016</v>
      </c>
      <c r="M75" s="24">
        <v>8272.055112999995</v>
      </c>
      <c r="N75" s="24">
        <v>8519.477926999985</v>
      </c>
      <c r="O75" s="17"/>
      <c r="P75" s="26">
        <f t="shared" si="3"/>
        <v>105363.66397499999</v>
      </c>
    </row>
    <row r="76" spans="1:16" ht="21" customHeight="1">
      <c r="A76" s="56" t="s">
        <v>23</v>
      </c>
      <c r="B76" s="57"/>
      <c r="C76" s="20">
        <v>379.20842</v>
      </c>
      <c r="D76" s="22">
        <v>258.46868</v>
      </c>
      <c r="E76" s="24">
        <v>381.64986999999996</v>
      </c>
      <c r="F76" s="24">
        <v>462.52219</v>
      </c>
      <c r="G76" s="24">
        <v>1405.2586900000003</v>
      </c>
      <c r="H76" s="24">
        <v>1284.4500749999997</v>
      </c>
      <c r="I76" s="24">
        <v>602.9492449999998</v>
      </c>
      <c r="J76" s="24">
        <v>781.3313350000008</v>
      </c>
      <c r="K76" s="24">
        <v>894.2157749999988</v>
      </c>
      <c r="L76" s="24">
        <v>399.07249000000047</v>
      </c>
      <c r="M76" s="24">
        <v>827.7238850000003</v>
      </c>
      <c r="N76" s="24">
        <v>518.4547899999998</v>
      </c>
      <c r="O76" s="17"/>
      <c r="P76" s="26">
        <f t="shared" si="3"/>
        <v>8195.305445</v>
      </c>
    </row>
    <row r="77" spans="1:16" ht="21" customHeight="1">
      <c r="A77" s="56" t="s">
        <v>16</v>
      </c>
      <c r="B77" s="57"/>
      <c r="C77" s="20">
        <v>14283.56596</v>
      </c>
      <c r="D77" s="22">
        <v>14406.124348000005</v>
      </c>
      <c r="E77" s="24">
        <v>15252.688710000002</v>
      </c>
      <c r="F77" s="24">
        <v>14969.289359999995</v>
      </c>
      <c r="G77" s="24">
        <v>14437.462304999994</v>
      </c>
      <c r="H77" s="24">
        <v>11714.886129999999</v>
      </c>
      <c r="I77" s="24">
        <v>13607.42753</v>
      </c>
      <c r="J77" s="24">
        <v>15498.692540000018</v>
      </c>
      <c r="K77" s="24">
        <v>16988.390769999984</v>
      </c>
      <c r="L77" s="24">
        <v>10759.47722999999</v>
      </c>
      <c r="M77" s="24">
        <v>13746.196100000001</v>
      </c>
      <c r="N77" s="24">
        <v>17300.128339999996</v>
      </c>
      <c r="O77" s="17"/>
      <c r="P77" s="26">
        <f t="shared" si="3"/>
        <v>172964.32932299998</v>
      </c>
    </row>
    <row r="78" spans="1:16" ht="21" customHeight="1">
      <c r="A78" s="56" t="s">
        <v>17</v>
      </c>
      <c r="B78" s="57"/>
      <c r="C78" s="20">
        <v>402.23499</v>
      </c>
      <c r="D78" s="22">
        <v>335.80012000000005</v>
      </c>
      <c r="E78" s="24">
        <v>362.78584</v>
      </c>
      <c r="F78" s="24">
        <v>162.64809999999989</v>
      </c>
      <c r="G78" s="24">
        <v>208.33598000000006</v>
      </c>
      <c r="H78" s="24">
        <v>237.40490999999997</v>
      </c>
      <c r="I78" s="24">
        <v>252.5836999999999</v>
      </c>
      <c r="J78" s="24">
        <v>261.9685800000002</v>
      </c>
      <c r="K78" s="24">
        <v>355.12381000000005</v>
      </c>
      <c r="L78" s="24">
        <v>133.09886000000006</v>
      </c>
      <c r="M78" s="24">
        <v>219.2245899999998</v>
      </c>
      <c r="N78" s="24">
        <v>297.7589200000002</v>
      </c>
      <c r="O78" s="17"/>
      <c r="P78" s="26">
        <f t="shared" si="3"/>
        <v>3228.9684</v>
      </c>
    </row>
    <row r="79" spans="1:16" ht="21" customHeight="1">
      <c r="A79" s="56" t="s">
        <v>26</v>
      </c>
      <c r="B79" s="57"/>
      <c r="C79" s="20">
        <v>56194.473785</v>
      </c>
      <c r="D79" s="22">
        <v>54458.055318000006</v>
      </c>
      <c r="E79" s="24">
        <v>60298.50262699998</v>
      </c>
      <c r="F79" s="24">
        <v>56267.15725900003</v>
      </c>
      <c r="G79" s="24">
        <v>66332.52147499999</v>
      </c>
      <c r="H79" s="24">
        <v>65776.45339199994</v>
      </c>
      <c r="I79" s="24">
        <v>103470.38351600006</v>
      </c>
      <c r="J79" s="24">
        <v>155595.11192900006</v>
      </c>
      <c r="K79" s="24">
        <v>167332.2886989999</v>
      </c>
      <c r="L79" s="24">
        <v>122460.45917000005</v>
      </c>
      <c r="M79" s="24">
        <v>145071.00450799987</v>
      </c>
      <c r="N79" s="24">
        <v>156508.670744</v>
      </c>
      <c r="O79" s="17"/>
      <c r="P79" s="26">
        <f t="shared" si="3"/>
        <v>1209765.082422</v>
      </c>
    </row>
    <row r="80" spans="1:16" ht="21" customHeight="1">
      <c r="A80" s="56" t="s">
        <v>27</v>
      </c>
      <c r="B80" s="57"/>
      <c r="C80" s="20">
        <v>17934.817059</v>
      </c>
      <c r="D80" s="22">
        <v>21994.49102999999</v>
      </c>
      <c r="E80" s="24">
        <v>21721.132520000006</v>
      </c>
      <c r="F80" s="24">
        <v>25671.407470000006</v>
      </c>
      <c r="G80" s="24">
        <v>24493.520419999986</v>
      </c>
      <c r="H80" s="24">
        <v>21062.56451000001</v>
      </c>
      <c r="I80" s="24">
        <v>135.21014100001776</v>
      </c>
      <c r="J80" s="24">
        <v>183.45112099999096</v>
      </c>
      <c r="K80" s="24">
        <v>166.26335200000904</v>
      </c>
      <c r="L80" s="24">
        <v>135.36074999999255</v>
      </c>
      <c r="M80" s="24">
        <v>118.0293899999815</v>
      </c>
      <c r="N80" s="24">
        <v>109.00675000000047</v>
      </c>
      <c r="O80" s="17"/>
      <c r="P80" s="26">
        <f t="shared" si="3"/>
        <v>133725.254513</v>
      </c>
    </row>
    <row r="81" spans="1:16" ht="21" customHeight="1">
      <c r="A81" s="56" t="s">
        <v>30</v>
      </c>
      <c r="B81" s="57"/>
      <c r="C81" s="20">
        <v>90160.611781</v>
      </c>
      <c r="D81" s="22">
        <v>80935.753358</v>
      </c>
      <c r="E81" s="24">
        <v>87438.72190799998</v>
      </c>
      <c r="F81" s="24">
        <v>89210.8516780001</v>
      </c>
      <c r="G81" s="24">
        <v>85261.44170199992</v>
      </c>
      <c r="H81" s="24">
        <v>90318.43157000002</v>
      </c>
      <c r="I81" s="24">
        <v>90123.41009000002</v>
      </c>
      <c r="J81" s="24">
        <v>90219.47068499995</v>
      </c>
      <c r="K81" s="24">
        <v>94774.64067</v>
      </c>
      <c r="L81" s="24">
        <v>66837.90795000002</v>
      </c>
      <c r="M81" s="24">
        <v>84505.25249999994</v>
      </c>
      <c r="N81" s="24">
        <v>95762.62188400002</v>
      </c>
      <c r="O81" s="17"/>
      <c r="P81" s="26">
        <f t="shared" si="3"/>
        <v>1045549.115776</v>
      </c>
    </row>
    <row r="82" spans="1:16" ht="21" customHeight="1">
      <c r="A82" s="56" t="s">
        <v>28</v>
      </c>
      <c r="B82" s="57"/>
      <c r="C82" s="20">
        <v>184123.555953</v>
      </c>
      <c r="D82" s="22">
        <v>171100.94140700003</v>
      </c>
      <c r="E82" s="24">
        <v>185258.64348999993</v>
      </c>
      <c r="F82" s="24">
        <v>193330.932793</v>
      </c>
      <c r="G82" s="24">
        <v>211537.29429500003</v>
      </c>
      <c r="H82" s="24">
        <v>184612.1154</v>
      </c>
      <c r="I82" s="24">
        <v>73574.86695299973</v>
      </c>
      <c r="J82" s="24">
        <v>74416.16022200021</v>
      </c>
      <c r="K82" s="24">
        <v>79755.78856000002</v>
      </c>
      <c r="L82" s="24">
        <v>56161.57082000002</v>
      </c>
      <c r="M82" s="24">
        <v>62776.642914999975</v>
      </c>
      <c r="N82" s="24">
        <v>65342.35180000006</v>
      </c>
      <c r="O82" s="17"/>
      <c r="P82" s="26">
        <f t="shared" si="3"/>
        <v>1541990.864608</v>
      </c>
    </row>
    <row r="83" spans="1:16" ht="21" customHeight="1">
      <c r="A83" s="56" t="s">
        <v>29</v>
      </c>
      <c r="B83" s="57"/>
      <c r="C83" s="20">
        <v>81.63784000000001</v>
      </c>
      <c r="D83" s="22">
        <v>66.06715</v>
      </c>
      <c r="E83" s="24">
        <v>71.02099999999999</v>
      </c>
      <c r="F83" s="24">
        <v>71.56983000000005</v>
      </c>
      <c r="G83" s="24">
        <v>61.95038999999997</v>
      </c>
      <c r="H83" s="24">
        <v>62.562799999999925</v>
      </c>
      <c r="I83" s="24">
        <v>68.47311000000008</v>
      </c>
      <c r="J83" s="24">
        <v>171.48664000000002</v>
      </c>
      <c r="K83" s="24">
        <v>173.0380899999999</v>
      </c>
      <c r="L83" s="24">
        <v>41.979650000000106</v>
      </c>
      <c r="M83" s="24">
        <v>54.87943999999993</v>
      </c>
      <c r="N83" s="24">
        <v>73.44877000000008</v>
      </c>
      <c r="O83" s="17"/>
      <c r="P83" s="26">
        <f t="shared" si="3"/>
        <v>998.1147100000001</v>
      </c>
    </row>
    <row r="84" spans="1:16" ht="21" customHeight="1">
      <c r="A84" s="56" t="s">
        <v>1</v>
      </c>
      <c r="B84" s="57"/>
      <c r="C84" s="20">
        <v>661748.838169</v>
      </c>
      <c r="D84" s="22">
        <v>618561.7701440001</v>
      </c>
      <c r="E84" s="24">
        <v>674497.465445</v>
      </c>
      <c r="F84" s="24">
        <v>696110.481408</v>
      </c>
      <c r="G84" s="24">
        <v>700803.8839790002</v>
      </c>
      <c r="H84" s="24">
        <v>655567.5645070001</v>
      </c>
      <c r="I84" s="24">
        <v>576798.6966709993</v>
      </c>
      <c r="J84" s="24">
        <v>675229.8824319998</v>
      </c>
      <c r="K84" s="24">
        <v>755812.0815900005</v>
      </c>
      <c r="L84" s="24">
        <v>450604.0892850002</v>
      </c>
      <c r="M84" s="24">
        <v>560710.632669</v>
      </c>
      <c r="N84" s="24">
        <v>629455.6262039999</v>
      </c>
      <c r="O84" s="17"/>
      <c r="P84" s="26">
        <f t="shared" si="3"/>
        <v>7655901.012503</v>
      </c>
    </row>
  </sheetData>
  <sheetProtection/>
  <mergeCells count="79">
    <mergeCell ref="A30:B30"/>
    <mergeCell ref="A42:B4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1:B31"/>
    <mergeCell ref="A32:B32"/>
    <mergeCell ref="A18:B18"/>
    <mergeCell ref="A19:B19"/>
    <mergeCell ref="A20:B20"/>
    <mergeCell ref="A21:B21"/>
    <mergeCell ref="A26:B26"/>
    <mergeCell ref="A27:B27"/>
    <mergeCell ref="A28:B28"/>
    <mergeCell ref="A29:B29"/>
    <mergeCell ref="A4:B4"/>
    <mergeCell ref="A25:B25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61:B61"/>
    <mergeCell ref="A59:B59"/>
    <mergeCell ref="A60:B60"/>
    <mergeCell ref="A53:B53"/>
    <mergeCell ref="A54:B54"/>
    <mergeCell ref="A62:B62"/>
    <mergeCell ref="A49:B49"/>
    <mergeCell ref="A50:B50"/>
    <mergeCell ref="A51:B51"/>
    <mergeCell ref="A52:B52"/>
    <mergeCell ref="A63:B63"/>
    <mergeCell ref="A55:B55"/>
    <mergeCell ref="A56:B56"/>
    <mergeCell ref="A57:B57"/>
    <mergeCell ref="A58:B58"/>
    <mergeCell ref="A46:B46"/>
    <mergeCell ref="C46:K46"/>
    <mergeCell ref="L46:N46"/>
    <mergeCell ref="P46:P47"/>
    <mergeCell ref="A47:B47"/>
    <mergeCell ref="A48:B48"/>
    <mergeCell ref="A67:B67"/>
    <mergeCell ref="L67:N67"/>
    <mergeCell ref="P67:P68"/>
    <mergeCell ref="A68:B68"/>
    <mergeCell ref="A69:B69"/>
    <mergeCell ref="C67:K67"/>
    <mergeCell ref="A81:B81"/>
    <mergeCell ref="A70:B70"/>
    <mergeCell ref="A71:B71"/>
    <mergeCell ref="A72:B72"/>
    <mergeCell ref="A73:B73"/>
    <mergeCell ref="A74:B74"/>
    <mergeCell ref="A75:B75"/>
    <mergeCell ref="P25:P26"/>
    <mergeCell ref="P4:P5"/>
    <mergeCell ref="A82:B82"/>
    <mergeCell ref="A83:B83"/>
    <mergeCell ref="A84:B84"/>
    <mergeCell ref="A76:B76"/>
    <mergeCell ref="A77:B77"/>
    <mergeCell ref="A78:B78"/>
    <mergeCell ref="A79:B79"/>
    <mergeCell ref="A80:B8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="60" zoomScaleNormal="85" zoomScalePageLayoutView="0" workbookViewId="0" topLeftCell="A61">
      <selection activeCell="N68" sqref="N68"/>
    </sheetView>
  </sheetViews>
  <sheetFormatPr defaultColWidth="9.00390625" defaultRowHeight="16.5" customHeight="1"/>
  <cols>
    <col min="1" max="1" width="9.00390625" style="2" customWidth="1"/>
    <col min="2" max="2" width="11.875" style="2" customWidth="1"/>
    <col min="3" max="3" width="11.625" style="2" bestFit="1" customWidth="1"/>
    <col min="4" max="14" width="10.25390625" style="2" customWidth="1"/>
    <col min="15" max="15" width="2.625" style="2" customWidth="1"/>
    <col min="16" max="16" width="13.50390625" style="2" customWidth="1"/>
    <col min="17" max="16384" width="9.00390625" style="2" customWidth="1"/>
  </cols>
  <sheetData>
    <row r="1" ht="23.25">
      <c r="A1" s="3" t="s">
        <v>33</v>
      </c>
    </row>
    <row r="2" ht="21" customHeight="1"/>
    <row r="3" spans="1:16" ht="21" customHeight="1">
      <c r="A3" s="7" t="str">
        <f>'課税数量（単月・局）'!A3</f>
        <v>令和２年度（速報値）</v>
      </c>
      <c r="P3" s="4" t="s">
        <v>31</v>
      </c>
    </row>
    <row r="4" spans="1:16" ht="21" customHeight="1">
      <c r="A4" s="60" t="s">
        <v>18</v>
      </c>
      <c r="B4" s="61"/>
      <c r="C4" s="20" t="str">
        <f>'課税数量（単月・局）'!C4:K4</f>
        <v>令和２年</v>
      </c>
      <c r="D4" s="33"/>
      <c r="E4" s="33"/>
      <c r="F4" s="33"/>
      <c r="G4" s="33"/>
      <c r="H4" s="33"/>
      <c r="I4" s="33"/>
      <c r="J4" s="33"/>
      <c r="K4" s="34"/>
      <c r="L4" s="28" t="str">
        <f>'課税数量（単月・局）'!L4:N4</f>
        <v>令和３年</v>
      </c>
      <c r="M4" s="29"/>
      <c r="N4" s="30"/>
      <c r="P4" s="69" t="s">
        <v>15</v>
      </c>
    </row>
    <row r="5" spans="1:16" ht="21" customHeight="1">
      <c r="A5" s="65" t="s">
        <v>32</v>
      </c>
      <c r="B5" s="66"/>
      <c r="C5" s="19" t="s">
        <v>2</v>
      </c>
      <c r="D5" s="35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P5" s="70"/>
    </row>
    <row r="6" spans="1:16" ht="21" customHeight="1">
      <c r="A6" s="56" t="s">
        <v>19</v>
      </c>
      <c r="B6" s="57"/>
      <c r="C6" s="15">
        <v>10</v>
      </c>
      <c r="D6" s="22">
        <v>3</v>
      </c>
      <c r="E6" s="25">
        <v>2</v>
      </c>
      <c r="F6" s="25">
        <v>1</v>
      </c>
      <c r="G6" s="25">
        <v>6</v>
      </c>
      <c r="H6" s="25">
        <v>2</v>
      </c>
      <c r="I6" s="27">
        <v>1</v>
      </c>
      <c r="J6" s="25">
        <v>9</v>
      </c>
      <c r="K6" s="25">
        <v>4</v>
      </c>
      <c r="L6" s="24">
        <v>2</v>
      </c>
      <c r="M6" s="24">
        <v>2</v>
      </c>
      <c r="N6" s="25">
        <v>12</v>
      </c>
      <c r="O6" s="17"/>
      <c r="P6" s="16">
        <f>SUM(C6:N6)</f>
        <v>54</v>
      </c>
    </row>
    <row r="7" spans="1:16" ht="21" customHeight="1">
      <c r="A7" s="56" t="s">
        <v>0</v>
      </c>
      <c r="B7" s="57"/>
      <c r="C7" s="15">
        <v>0</v>
      </c>
      <c r="D7" s="22">
        <v>0</v>
      </c>
      <c r="E7" s="25">
        <v>0</v>
      </c>
      <c r="F7" s="25">
        <v>4</v>
      </c>
      <c r="G7" s="25">
        <v>0</v>
      </c>
      <c r="H7" s="25">
        <v>0</v>
      </c>
      <c r="I7" s="25">
        <v>5</v>
      </c>
      <c r="J7" s="25">
        <v>0</v>
      </c>
      <c r="K7" s="25">
        <v>0</v>
      </c>
      <c r="L7" s="24">
        <v>3</v>
      </c>
      <c r="M7" s="24">
        <v>3</v>
      </c>
      <c r="N7" s="24">
        <v>0</v>
      </c>
      <c r="O7" s="17"/>
      <c r="P7" s="16">
        <f aca="true" t="shared" si="0" ref="P7:P21">SUM(C7:N7)</f>
        <v>15</v>
      </c>
    </row>
    <row r="8" spans="1:16" ht="21" customHeight="1">
      <c r="A8" s="58" t="s">
        <v>37</v>
      </c>
      <c r="B8" s="59"/>
      <c r="C8" s="15">
        <v>2590</v>
      </c>
      <c r="D8" s="22">
        <v>2636</v>
      </c>
      <c r="E8" s="25">
        <v>2709</v>
      </c>
      <c r="F8" s="25">
        <v>2330</v>
      </c>
      <c r="G8" s="25">
        <v>2645</v>
      </c>
      <c r="H8" s="25">
        <v>2776</v>
      </c>
      <c r="I8" s="25">
        <v>2756</v>
      </c>
      <c r="J8" s="25">
        <v>2852</v>
      </c>
      <c r="K8" s="25">
        <v>2941</v>
      </c>
      <c r="L8" s="24">
        <v>2733</v>
      </c>
      <c r="M8" s="24">
        <v>2006</v>
      </c>
      <c r="N8" s="24">
        <v>2365</v>
      </c>
      <c r="O8" s="17"/>
      <c r="P8" s="16">
        <f t="shared" si="0"/>
        <v>31339</v>
      </c>
    </row>
    <row r="9" spans="1:16" ht="21" customHeight="1">
      <c r="A9" s="58" t="s">
        <v>38</v>
      </c>
      <c r="B9" s="59"/>
      <c r="C9" s="15">
        <v>0</v>
      </c>
      <c r="D9" s="22">
        <v>35</v>
      </c>
      <c r="E9" s="25">
        <v>7</v>
      </c>
      <c r="F9" s="25">
        <v>10</v>
      </c>
      <c r="G9" s="25">
        <v>24</v>
      </c>
      <c r="H9" s="25">
        <v>33</v>
      </c>
      <c r="I9" s="25">
        <v>4</v>
      </c>
      <c r="J9" s="25">
        <v>29</v>
      </c>
      <c r="K9" s="25">
        <v>6</v>
      </c>
      <c r="L9" s="24">
        <v>5</v>
      </c>
      <c r="M9" s="24">
        <v>54</v>
      </c>
      <c r="N9" s="24">
        <v>21</v>
      </c>
      <c r="O9" s="17"/>
      <c r="P9" s="16">
        <f t="shared" si="0"/>
        <v>228</v>
      </c>
    </row>
    <row r="10" spans="1:16" ht="21" customHeight="1">
      <c r="A10" s="56" t="s">
        <v>20</v>
      </c>
      <c r="B10" s="57"/>
      <c r="C10" s="15">
        <v>89</v>
      </c>
      <c r="D10" s="22">
        <v>74</v>
      </c>
      <c r="E10" s="25">
        <v>106</v>
      </c>
      <c r="F10" s="25">
        <v>90</v>
      </c>
      <c r="G10" s="25">
        <v>71</v>
      </c>
      <c r="H10" s="25">
        <v>90</v>
      </c>
      <c r="I10" s="25">
        <v>72</v>
      </c>
      <c r="J10" s="25">
        <v>77</v>
      </c>
      <c r="K10" s="25">
        <v>124</v>
      </c>
      <c r="L10" s="24">
        <v>119</v>
      </c>
      <c r="M10" s="24">
        <v>112</v>
      </c>
      <c r="N10" s="24">
        <v>111</v>
      </c>
      <c r="O10" s="17"/>
      <c r="P10" s="16">
        <f t="shared" si="0"/>
        <v>1135</v>
      </c>
    </row>
    <row r="11" spans="1:16" ht="21" customHeight="1">
      <c r="A11" s="56" t="s">
        <v>21</v>
      </c>
      <c r="B11" s="57"/>
      <c r="C11" s="15">
        <v>3431</v>
      </c>
      <c r="D11" s="22">
        <v>2763</v>
      </c>
      <c r="E11" s="25">
        <v>3254</v>
      </c>
      <c r="F11" s="25">
        <v>3445</v>
      </c>
      <c r="G11" s="25">
        <v>2757</v>
      </c>
      <c r="H11" s="25">
        <v>2861</v>
      </c>
      <c r="I11" s="25">
        <v>3439</v>
      </c>
      <c r="J11" s="25">
        <v>3242</v>
      </c>
      <c r="K11" s="25">
        <v>3391</v>
      </c>
      <c r="L11" s="24">
        <v>2176</v>
      </c>
      <c r="M11" s="24">
        <v>2211</v>
      </c>
      <c r="N11" s="24">
        <v>2553</v>
      </c>
      <c r="O11" s="17"/>
      <c r="P11" s="16">
        <f t="shared" si="0"/>
        <v>35523</v>
      </c>
    </row>
    <row r="12" spans="1:16" ht="21" customHeight="1">
      <c r="A12" s="56" t="s">
        <v>22</v>
      </c>
      <c r="B12" s="57"/>
      <c r="C12" s="15">
        <v>19756</v>
      </c>
      <c r="D12" s="22">
        <v>17509</v>
      </c>
      <c r="E12" s="25">
        <v>23509</v>
      </c>
      <c r="F12" s="25">
        <v>19684</v>
      </c>
      <c r="G12" s="25">
        <v>16792</v>
      </c>
      <c r="H12" s="25">
        <v>19526</v>
      </c>
      <c r="I12" s="25">
        <v>18867</v>
      </c>
      <c r="J12" s="25">
        <v>21422</v>
      </c>
      <c r="K12" s="25">
        <v>16931</v>
      </c>
      <c r="L12" s="24">
        <v>14648</v>
      </c>
      <c r="M12" s="24">
        <v>15592</v>
      </c>
      <c r="N12" s="24">
        <v>17607</v>
      </c>
      <c r="O12" s="17"/>
      <c r="P12" s="16">
        <f t="shared" si="0"/>
        <v>221843</v>
      </c>
    </row>
    <row r="13" spans="1:16" ht="21" customHeight="1">
      <c r="A13" s="56" t="s">
        <v>23</v>
      </c>
      <c r="B13" s="57"/>
      <c r="C13" s="15">
        <v>182</v>
      </c>
      <c r="D13" s="22">
        <v>192</v>
      </c>
      <c r="E13" s="25">
        <v>308</v>
      </c>
      <c r="F13" s="25">
        <v>234</v>
      </c>
      <c r="G13" s="25">
        <v>193</v>
      </c>
      <c r="H13" s="25">
        <v>375</v>
      </c>
      <c r="I13" s="25">
        <v>490</v>
      </c>
      <c r="J13" s="25">
        <v>146</v>
      </c>
      <c r="K13" s="25">
        <v>369</v>
      </c>
      <c r="L13" s="24">
        <v>179</v>
      </c>
      <c r="M13" s="24">
        <v>207</v>
      </c>
      <c r="N13" s="24">
        <v>183</v>
      </c>
      <c r="O13" s="17"/>
      <c r="P13" s="16">
        <f t="shared" si="0"/>
        <v>3058</v>
      </c>
    </row>
    <row r="14" spans="1:16" ht="21" customHeight="1">
      <c r="A14" s="56" t="s">
        <v>16</v>
      </c>
      <c r="B14" s="57"/>
      <c r="C14" s="15">
        <v>2593</v>
      </c>
      <c r="D14" s="22">
        <v>2570</v>
      </c>
      <c r="E14" s="25">
        <v>2780</v>
      </c>
      <c r="F14" s="25">
        <v>2580</v>
      </c>
      <c r="G14" s="25">
        <v>2007</v>
      </c>
      <c r="H14" s="25">
        <v>2550</v>
      </c>
      <c r="I14" s="25">
        <v>3101</v>
      </c>
      <c r="J14" s="25">
        <v>1943</v>
      </c>
      <c r="K14" s="25">
        <v>2290</v>
      </c>
      <c r="L14" s="24">
        <v>1688</v>
      </c>
      <c r="M14" s="24">
        <v>2645</v>
      </c>
      <c r="N14" s="24">
        <v>2879</v>
      </c>
      <c r="O14" s="17"/>
      <c r="P14" s="16">
        <f t="shared" si="0"/>
        <v>29626</v>
      </c>
    </row>
    <row r="15" spans="1:16" ht="21" customHeight="1">
      <c r="A15" s="56" t="s">
        <v>17</v>
      </c>
      <c r="B15" s="57"/>
      <c r="C15" s="15">
        <v>103</v>
      </c>
      <c r="D15" s="22">
        <v>87</v>
      </c>
      <c r="E15" s="25">
        <v>98</v>
      </c>
      <c r="F15" s="25">
        <v>88</v>
      </c>
      <c r="G15" s="25">
        <v>89</v>
      </c>
      <c r="H15" s="25">
        <v>46</v>
      </c>
      <c r="I15" s="25">
        <v>97</v>
      </c>
      <c r="J15" s="25">
        <v>110</v>
      </c>
      <c r="K15" s="25">
        <v>83</v>
      </c>
      <c r="L15" s="24">
        <v>69</v>
      </c>
      <c r="M15" s="24">
        <v>96</v>
      </c>
      <c r="N15" s="24">
        <v>47</v>
      </c>
      <c r="O15" s="17"/>
      <c r="P15" s="16">
        <f t="shared" si="0"/>
        <v>1013</v>
      </c>
    </row>
    <row r="16" spans="1:16" ht="21" customHeight="1">
      <c r="A16" s="56" t="s">
        <v>26</v>
      </c>
      <c r="B16" s="57"/>
      <c r="C16" s="15">
        <v>168</v>
      </c>
      <c r="D16" s="22">
        <v>192</v>
      </c>
      <c r="E16" s="25">
        <v>348</v>
      </c>
      <c r="F16" s="25">
        <v>278</v>
      </c>
      <c r="G16" s="25">
        <v>353</v>
      </c>
      <c r="H16" s="25">
        <v>251</v>
      </c>
      <c r="I16" s="25">
        <v>185</v>
      </c>
      <c r="J16" s="25">
        <v>343</v>
      </c>
      <c r="K16" s="25">
        <v>171</v>
      </c>
      <c r="L16" s="24">
        <v>88</v>
      </c>
      <c r="M16" s="24">
        <v>81</v>
      </c>
      <c r="N16" s="24">
        <v>152</v>
      </c>
      <c r="O16" s="17"/>
      <c r="P16" s="16">
        <f t="shared" si="0"/>
        <v>2610</v>
      </c>
    </row>
    <row r="17" spans="1:16" ht="21" customHeight="1">
      <c r="A17" s="56" t="s">
        <v>27</v>
      </c>
      <c r="B17" s="57"/>
      <c r="C17" s="15">
        <v>366</v>
      </c>
      <c r="D17" s="22">
        <v>225</v>
      </c>
      <c r="E17" s="25">
        <v>147</v>
      </c>
      <c r="F17" s="25">
        <v>196</v>
      </c>
      <c r="G17" s="25">
        <v>128</v>
      </c>
      <c r="H17" s="25">
        <v>90</v>
      </c>
      <c r="I17" s="25">
        <v>284</v>
      </c>
      <c r="J17" s="25">
        <v>343</v>
      </c>
      <c r="K17" s="25">
        <v>451</v>
      </c>
      <c r="L17" s="24">
        <v>217</v>
      </c>
      <c r="M17" s="24">
        <v>326</v>
      </c>
      <c r="N17" s="24">
        <v>218</v>
      </c>
      <c r="O17" s="17"/>
      <c r="P17" s="16">
        <f t="shared" si="0"/>
        <v>2991</v>
      </c>
    </row>
    <row r="18" spans="1:16" ht="21" customHeight="1">
      <c r="A18" s="56" t="s">
        <v>30</v>
      </c>
      <c r="B18" s="57"/>
      <c r="C18" s="15">
        <v>1043</v>
      </c>
      <c r="D18" s="22">
        <v>991</v>
      </c>
      <c r="E18" s="25">
        <v>869</v>
      </c>
      <c r="F18" s="25">
        <v>1034</v>
      </c>
      <c r="G18" s="25">
        <v>987</v>
      </c>
      <c r="H18" s="25">
        <v>1003</v>
      </c>
      <c r="I18" s="25">
        <v>780</v>
      </c>
      <c r="J18" s="25">
        <v>1040</v>
      </c>
      <c r="K18" s="25">
        <v>708</v>
      </c>
      <c r="L18" s="24">
        <v>758</v>
      </c>
      <c r="M18" s="24">
        <v>969</v>
      </c>
      <c r="N18" s="24">
        <v>694</v>
      </c>
      <c r="O18" s="17"/>
      <c r="P18" s="16">
        <f t="shared" si="0"/>
        <v>10876</v>
      </c>
    </row>
    <row r="19" spans="1:16" ht="21" customHeight="1">
      <c r="A19" s="56" t="s">
        <v>28</v>
      </c>
      <c r="B19" s="57"/>
      <c r="C19" s="15">
        <v>8509</v>
      </c>
      <c r="D19" s="22">
        <v>8021</v>
      </c>
      <c r="E19" s="25">
        <v>9693</v>
      </c>
      <c r="F19" s="25">
        <v>9730</v>
      </c>
      <c r="G19" s="25">
        <v>8881</v>
      </c>
      <c r="H19" s="25">
        <v>8492</v>
      </c>
      <c r="I19" s="25">
        <v>7937</v>
      </c>
      <c r="J19" s="25">
        <v>7311</v>
      </c>
      <c r="K19" s="25">
        <v>7843</v>
      </c>
      <c r="L19" s="24">
        <v>6479</v>
      </c>
      <c r="M19" s="24">
        <v>5894</v>
      </c>
      <c r="N19" s="24">
        <v>8762</v>
      </c>
      <c r="O19" s="17"/>
      <c r="P19" s="16">
        <f t="shared" si="0"/>
        <v>97552</v>
      </c>
    </row>
    <row r="20" spans="1:16" ht="21" customHeight="1">
      <c r="A20" s="56" t="s">
        <v>29</v>
      </c>
      <c r="B20" s="57"/>
      <c r="C20" s="15">
        <v>0</v>
      </c>
      <c r="D20" s="22">
        <v>2</v>
      </c>
      <c r="E20" s="25">
        <v>0</v>
      </c>
      <c r="F20" s="25">
        <v>0</v>
      </c>
      <c r="G20" s="25">
        <v>1</v>
      </c>
      <c r="H20" s="25">
        <v>3</v>
      </c>
      <c r="I20" s="25">
        <v>0</v>
      </c>
      <c r="J20" s="25">
        <v>1</v>
      </c>
      <c r="K20" s="25">
        <v>0</v>
      </c>
      <c r="L20" s="24">
        <v>0</v>
      </c>
      <c r="M20" s="24">
        <v>0</v>
      </c>
      <c r="N20" s="24">
        <v>1</v>
      </c>
      <c r="O20" s="17"/>
      <c r="P20" s="16">
        <f t="shared" si="0"/>
        <v>8</v>
      </c>
    </row>
    <row r="21" spans="1:16" ht="21" customHeight="1">
      <c r="A21" s="56" t="s">
        <v>1</v>
      </c>
      <c r="B21" s="57"/>
      <c r="C21" s="15">
        <v>38839</v>
      </c>
      <c r="D21" s="22">
        <v>35303</v>
      </c>
      <c r="E21" s="25">
        <v>43827</v>
      </c>
      <c r="F21" s="25">
        <v>39703</v>
      </c>
      <c r="G21" s="25">
        <v>34938</v>
      </c>
      <c r="H21" s="25">
        <v>38100</v>
      </c>
      <c r="I21" s="25">
        <v>38020</v>
      </c>
      <c r="J21" s="25">
        <v>38863</v>
      </c>
      <c r="K21" s="25">
        <v>35311</v>
      </c>
      <c r="L21" s="24">
        <v>29162</v>
      </c>
      <c r="M21" s="24">
        <v>30196</v>
      </c>
      <c r="N21" s="24">
        <v>35609</v>
      </c>
      <c r="O21" s="17"/>
      <c r="P21" s="16">
        <f t="shared" si="0"/>
        <v>437871</v>
      </c>
    </row>
    <row r="22" spans="3:16" ht="21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3:16" ht="21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21" customHeight="1">
      <c r="A24" s="7" t="str">
        <f>'課税数量（単月・局）'!A24</f>
        <v>令和３年度（速報値）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 t="s">
        <v>31</v>
      </c>
    </row>
    <row r="25" spans="1:16" ht="21" customHeight="1">
      <c r="A25" s="60" t="s">
        <v>18</v>
      </c>
      <c r="B25" s="61"/>
      <c r="C25" s="28" t="str">
        <f>'課税数量（単月・局）'!C25:K25</f>
        <v>令和３年</v>
      </c>
      <c r="D25" s="29"/>
      <c r="E25" s="29"/>
      <c r="F25" s="29"/>
      <c r="G25" s="29"/>
      <c r="H25" s="29"/>
      <c r="I25" s="29"/>
      <c r="J25" s="29"/>
      <c r="K25" s="30"/>
      <c r="L25" s="28" t="str">
        <f>'課税数量（単月・局）'!L25:N25</f>
        <v>令和４年</v>
      </c>
      <c r="M25" s="29"/>
      <c r="N25" s="30"/>
      <c r="O25" s="17"/>
      <c r="P25" s="67" t="s">
        <v>15</v>
      </c>
    </row>
    <row r="26" spans="1:16" ht="21" customHeight="1">
      <c r="A26" s="65" t="s">
        <v>32</v>
      </c>
      <c r="B26" s="66"/>
      <c r="C26" s="19" t="s">
        <v>2</v>
      </c>
      <c r="D26" s="19" t="s">
        <v>3</v>
      </c>
      <c r="E26" s="19" t="s">
        <v>4</v>
      </c>
      <c r="F26" s="19" t="s">
        <v>5</v>
      </c>
      <c r="G26" s="19" t="s">
        <v>6</v>
      </c>
      <c r="H26" s="19" t="s">
        <v>7</v>
      </c>
      <c r="I26" s="19" t="s">
        <v>8</v>
      </c>
      <c r="J26" s="19" t="s">
        <v>9</v>
      </c>
      <c r="K26" s="19" t="s">
        <v>10</v>
      </c>
      <c r="L26" s="19" t="s">
        <v>11</v>
      </c>
      <c r="M26" s="19" t="s">
        <v>12</v>
      </c>
      <c r="N26" s="19" t="s">
        <v>13</v>
      </c>
      <c r="O26" s="17"/>
      <c r="P26" s="68"/>
    </row>
    <row r="27" spans="1:16" ht="21" customHeight="1">
      <c r="A27" s="56" t="s">
        <v>19</v>
      </c>
      <c r="B27" s="57"/>
      <c r="C27" s="15">
        <v>2</v>
      </c>
      <c r="D27" s="22">
        <v>11</v>
      </c>
      <c r="E27" s="25">
        <v>4</v>
      </c>
      <c r="F27" s="25">
        <v>1</v>
      </c>
      <c r="G27" s="25">
        <v>4</v>
      </c>
      <c r="H27" s="25">
        <v>10</v>
      </c>
      <c r="I27" s="27">
        <v>0</v>
      </c>
      <c r="J27" s="25">
        <v>5</v>
      </c>
      <c r="K27" s="25">
        <v>3</v>
      </c>
      <c r="L27" s="24">
        <v>1</v>
      </c>
      <c r="M27" s="24">
        <v>15</v>
      </c>
      <c r="N27" s="25">
        <v>3</v>
      </c>
      <c r="O27" s="17"/>
      <c r="P27" s="24">
        <f>SUM(C27:N27)</f>
        <v>59</v>
      </c>
    </row>
    <row r="28" spans="1:16" ht="21" customHeight="1">
      <c r="A28" s="56" t="s">
        <v>0</v>
      </c>
      <c r="B28" s="57"/>
      <c r="C28" s="15">
        <v>0</v>
      </c>
      <c r="D28" s="22">
        <v>0</v>
      </c>
      <c r="E28" s="25">
        <v>3</v>
      </c>
      <c r="F28" s="25">
        <v>0</v>
      </c>
      <c r="G28" s="25">
        <v>0</v>
      </c>
      <c r="H28" s="25">
        <v>3</v>
      </c>
      <c r="I28" s="25">
        <v>0</v>
      </c>
      <c r="J28" s="25">
        <v>3</v>
      </c>
      <c r="K28" s="25">
        <v>0</v>
      </c>
      <c r="L28" s="24">
        <v>3</v>
      </c>
      <c r="M28" s="24">
        <v>0</v>
      </c>
      <c r="N28" s="24">
        <v>0</v>
      </c>
      <c r="O28" s="17"/>
      <c r="P28" s="24">
        <f aca="true" t="shared" si="1" ref="P28:P42">SUM(C28:N28)</f>
        <v>12</v>
      </c>
    </row>
    <row r="29" spans="1:16" ht="21" customHeight="1">
      <c r="A29" s="58" t="s">
        <v>37</v>
      </c>
      <c r="B29" s="59"/>
      <c r="C29" s="15">
        <v>2657</v>
      </c>
      <c r="D29" s="22">
        <v>2678</v>
      </c>
      <c r="E29" s="25">
        <v>2271</v>
      </c>
      <c r="F29" s="25">
        <v>2531</v>
      </c>
      <c r="G29" s="25">
        <v>2288</v>
      </c>
      <c r="H29" s="25">
        <v>2191</v>
      </c>
      <c r="I29" s="25">
        <v>2772</v>
      </c>
      <c r="J29" s="25">
        <v>2670</v>
      </c>
      <c r="K29" s="25">
        <v>3711</v>
      </c>
      <c r="L29" s="24">
        <v>2615</v>
      </c>
      <c r="M29" s="24">
        <v>1835</v>
      </c>
      <c r="N29" s="24">
        <v>2420</v>
      </c>
      <c r="O29" s="17"/>
      <c r="P29" s="24">
        <f t="shared" si="1"/>
        <v>30639</v>
      </c>
    </row>
    <row r="30" spans="1:16" ht="21" customHeight="1">
      <c r="A30" s="58" t="s">
        <v>38</v>
      </c>
      <c r="B30" s="59"/>
      <c r="C30" s="15">
        <v>7</v>
      </c>
      <c r="D30" s="22">
        <v>21</v>
      </c>
      <c r="E30" s="25">
        <v>11</v>
      </c>
      <c r="F30" s="25">
        <v>7</v>
      </c>
      <c r="G30" s="25">
        <v>30</v>
      </c>
      <c r="H30" s="25">
        <v>25</v>
      </c>
      <c r="I30" s="25">
        <v>2</v>
      </c>
      <c r="J30" s="25">
        <v>32</v>
      </c>
      <c r="K30" s="25">
        <v>2</v>
      </c>
      <c r="L30" s="24">
        <v>19</v>
      </c>
      <c r="M30" s="24">
        <v>52</v>
      </c>
      <c r="N30" s="24">
        <v>12</v>
      </c>
      <c r="O30" s="17"/>
      <c r="P30" s="24">
        <f t="shared" si="1"/>
        <v>220</v>
      </c>
    </row>
    <row r="31" spans="1:16" ht="21" customHeight="1">
      <c r="A31" s="56" t="s">
        <v>20</v>
      </c>
      <c r="B31" s="57"/>
      <c r="C31" s="15">
        <v>89</v>
      </c>
      <c r="D31" s="22">
        <v>75</v>
      </c>
      <c r="E31" s="25">
        <v>89</v>
      </c>
      <c r="F31" s="25">
        <v>90</v>
      </c>
      <c r="G31" s="25">
        <v>161</v>
      </c>
      <c r="H31" s="25">
        <v>165</v>
      </c>
      <c r="I31" s="25">
        <v>162</v>
      </c>
      <c r="J31" s="25">
        <v>107</v>
      </c>
      <c r="K31" s="25">
        <v>75</v>
      </c>
      <c r="L31" s="24">
        <v>63</v>
      </c>
      <c r="M31" s="24">
        <v>109</v>
      </c>
      <c r="N31" s="24">
        <v>84</v>
      </c>
      <c r="O31" s="17"/>
      <c r="P31" s="24">
        <f t="shared" si="1"/>
        <v>1269</v>
      </c>
    </row>
    <row r="32" spans="1:16" ht="21" customHeight="1">
      <c r="A32" s="56" t="s">
        <v>21</v>
      </c>
      <c r="B32" s="57"/>
      <c r="C32" s="15">
        <v>3300</v>
      </c>
      <c r="D32" s="22">
        <v>2723</v>
      </c>
      <c r="E32" s="25">
        <v>3237</v>
      </c>
      <c r="F32" s="25">
        <v>3622</v>
      </c>
      <c r="G32" s="25">
        <v>3390</v>
      </c>
      <c r="H32" s="25">
        <v>3139</v>
      </c>
      <c r="I32" s="25">
        <v>3404</v>
      </c>
      <c r="J32" s="25">
        <v>3404</v>
      </c>
      <c r="K32" s="25">
        <v>3583</v>
      </c>
      <c r="L32" s="24">
        <v>2821</v>
      </c>
      <c r="M32" s="24">
        <v>2112</v>
      </c>
      <c r="N32" s="24">
        <v>3754</v>
      </c>
      <c r="O32" s="17"/>
      <c r="P32" s="24">
        <f t="shared" si="1"/>
        <v>38489</v>
      </c>
    </row>
    <row r="33" spans="1:16" ht="21" customHeight="1">
      <c r="A33" s="56" t="s">
        <v>22</v>
      </c>
      <c r="B33" s="57"/>
      <c r="C33" s="15">
        <v>18749</v>
      </c>
      <c r="D33" s="22">
        <v>17721</v>
      </c>
      <c r="E33" s="25">
        <v>20566</v>
      </c>
      <c r="F33" s="25">
        <v>18191</v>
      </c>
      <c r="G33" s="25">
        <v>17625</v>
      </c>
      <c r="H33" s="25">
        <v>18295</v>
      </c>
      <c r="I33" s="25">
        <v>19528</v>
      </c>
      <c r="J33" s="25">
        <v>24735</v>
      </c>
      <c r="K33" s="25">
        <v>18532</v>
      </c>
      <c r="L33" s="24">
        <v>18336</v>
      </c>
      <c r="M33" s="24">
        <v>15365</v>
      </c>
      <c r="N33" s="24">
        <v>18197</v>
      </c>
      <c r="O33" s="17"/>
      <c r="P33" s="24">
        <f t="shared" si="1"/>
        <v>225840</v>
      </c>
    </row>
    <row r="34" spans="1:16" ht="21" customHeight="1">
      <c r="A34" s="56" t="s">
        <v>23</v>
      </c>
      <c r="B34" s="57"/>
      <c r="C34" s="15">
        <v>235</v>
      </c>
      <c r="D34" s="22">
        <v>169</v>
      </c>
      <c r="E34" s="25">
        <v>204</v>
      </c>
      <c r="F34" s="25">
        <v>236</v>
      </c>
      <c r="G34" s="25">
        <v>434</v>
      </c>
      <c r="H34" s="25">
        <v>332</v>
      </c>
      <c r="I34" s="25">
        <v>470</v>
      </c>
      <c r="J34" s="25">
        <v>225</v>
      </c>
      <c r="K34" s="25">
        <v>202</v>
      </c>
      <c r="L34" s="24">
        <v>140</v>
      </c>
      <c r="M34" s="24">
        <v>137</v>
      </c>
      <c r="N34" s="24">
        <v>257</v>
      </c>
      <c r="O34" s="17"/>
      <c r="P34" s="24">
        <f t="shared" si="1"/>
        <v>3041</v>
      </c>
    </row>
    <row r="35" spans="1:16" ht="21" customHeight="1">
      <c r="A35" s="56" t="s">
        <v>16</v>
      </c>
      <c r="B35" s="57"/>
      <c r="C35" s="15">
        <v>2053</v>
      </c>
      <c r="D35" s="22">
        <v>1885</v>
      </c>
      <c r="E35" s="25">
        <v>3118</v>
      </c>
      <c r="F35" s="25">
        <v>2611</v>
      </c>
      <c r="G35" s="25">
        <v>2786</v>
      </c>
      <c r="H35" s="25">
        <v>2576</v>
      </c>
      <c r="I35" s="25">
        <v>2372</v>
      </c>
      <c r="J35" s="25">
        <v>3012</v>
      </c>
      <c r="K35" s="25">
        <v>2724</v>
      </c>
      <c r="L35" s="24">
        <v>2022</v>
      </c>
      <c r="M35" s="24">
        <v>1417</v>
      </c>
      <c r="N35" s="24">
        <v>2345</v>
      </c>
      <c r="O35" s="17"/>
      <c r="P35" s="24">
        <f t="shared" si="1"/>
        <v>28921</v>
      </c>
    </row>
    <row r="36" spans="1:16" ht="21" customHeight="1">
      <c r="A36" s="56" t="s">
        <v>17</v>
      </c>
      <c r="B36" s="57"/>
      <c r="C36" s="15">
        <v>99</v>
      </c>
      <c r="D36" s="22">
        <v>72</v>
      </c>
      <c r="E36" s="25">
        <v>78</v>
      </c>
      <c r="F36" s="25">
        <v>121</v>
      </c>
      <c r="G36" s="25">
        <v>79</v>
      </c>
      <c r="H36" s="25">
        <v>70</v>
      </c>
      <c r="I36" s="25">
        <v>108</v>
      </c>
      <c r="J36" s="25">
        <v>72</v>
      </c>
      <c r="K36" s="25">
        <v>102</v>
      </c>
      <c r="L36" s="24">
        <v>49</v>
      </c>
      <c r="M36" s="24">
        <v>77</v>
      </c>
      <c r="N36" s="24">
        <v>74</v>
      </c>
      <c r="O36" s="17"/>
      <c r="P36" s="24">
        <f t="shared" si="1"/>
        <v>1001</v>
      </c>
    </row>
    <row r="37" spans="1:16" ht="21" customHeight="1">
      <c r="A37" s="56" t="s">
        <v>26</v>
      </c>
      <c r="B37" s="57"/>
      <c r="C37" s="15">
        <v>185</v>
      </c>
      <c r="D37" s="22">
        <v>186</v>
      </c>
      <c r="E37" s="25">
        <v>224</v>
      </c>
      <c r="F37" s="25">
        <v>272</v>
      </c>
      <c r="G37" s="25">
        <v>227</v>
      </c>
      <c r="H37" s="25">
        <v>152</v>
      </c>
      <c r="I37" s="25">
        <v>108</v>
      </c>
      <c r="J37" s="25">
        <v>121</v>
      </c>
      <c r="K37" s="25">
        <v>118</v>
      </c>
      <c r="L37" s="24">
        <v>99</v>
      </c>
      <c r="M37" s="24">
        <v>216</v>
      </c>
      <c r="N37" s="24">
        <v>202</v>
      </c>
      <c r="O37" s="17"/>
      <c r="P37" s="24">
        <f t="shared" si="1"/>
        <v>2110</v>
      </c>
    </row>
    <row r="38" spans="1:16" ht="21" customHeight="1">
      <c r="A38" s="56" t="s">
        <v>27</v>
      </c>
      <c r="B38" s="57"/>
      <c r="C38" s="15">
        <v>184</v>
      </c>
      <c r="D38" s="22">
        <v>161</v>
      </c>
      <c r="E38" s="25">
        <v>242</v>
      </c>
      <c r="F38" s="25">
        <v>176</v>
      </c>
      <c r="G38" s="25">
        <v>157</v>
      </c>
      <c r="H38" s="25">
        <v>87</v>
      </c>
      <c r="I38" s="25">
        <v>247</v>
      </c>
      <c r="J38" s="25">
        <v>344</v>
      </c>
      <c r="K38" s="25">
        <v>387</v>
      </c>
      <c r="L38" s="24">
        <v>478</v>
      </c>
      <c r="M38" s="24">
        <v>219</v>
      </c>
      <c r="N38" s="24">
        <v>238</v>
      </c>
      <c r="O38" s="17"/>
      <c r="P38" s="24">
        <f t="shared" si="1"/>
        <v>2920</v>
      </c>
    </row>
    <row r="39" spans="1:16" ht="21" customHeight="1">
      <c r="A39" s="56" t="s">
        <v>30</v>
      </c>
      <c r="B39" s="57"/>
      <c r="C39" s="15">
        <v>854</v>
      </c>
      <c r="D39" s="22">
        <v>691</v>
      </c>
      <c r="E39" s="25">
        <v>788</v>
      </c>
      <c r="F39" s="25">
        <v>868</v>
      </c>
      <c r="G39" s="25">
        <v>839</v>
      </c>
      <c r="H39" s="25">
        <v>923</v>
      </c>
      <c r="I39" s="25">
        <v>898</v>
      </c>
      <c r="J39" s="25">
        <v>811</v>
      </c>
      <c r="K39" s="25">
        <v>795</v>
      </c>
      <c r="L39" s="24">
        <v>705</v>
      </c>
      <c r="M39" s="24">
        <v>698</v>
      </c>
      <c r="N39" s="24">
        <v>963</v>
      </c>
      <c r="O39" s="17"/>
      <c r="P39" s="24">
        <f t="shared" si="1"/>
        <v>9833</v>
      </c>
    </row>
    <row r="40" spans="1:16" ht="21" customHeight="1">
      <c r="A40" s="56" t="s">
        <v>28</v>
      </c>
      <c r="B40" s="57"/>
      <c r="C40" s="15">
        <v>7916</v>
      </c>
      <c r="D40" s="22">
        <v>7055</v>
      </c>
      <c r="E40" s="25">
        <v>8981</v>
      </c>
      <c r="F40" s="25">
        <v>7715</v>
      </c>
      <c r="G40" s="25">
        <v>8556</v>
      </c>
      <c r="H40" s="25">
        <v>7457</v>
      </c>
      <c r="I40" s="25">
        <v>7535</v>
      </c>
      <c r="J40" s="25">
        <v>8480</v>
      </c>
      <c r="K40" s="25">
        <v>7380</v>
      </c>
      <c r="L40" s="24">
        <v>5095</v>
      </c>
      <c r="M40" s="24">
        <v>4920</v>
      </c>
      <c r="N40" s="24">
        <v>6332</v>
      </c>
      <c r="O40" s="17"/>
      <c r="P40" s="24">
        <f t="shared" si="1"/>
        <v>87422</v>
      </c>
    </row>
    <row r="41" spans="1:16" ht="21" customHeight="1">
      <c r="A41" s="56" t="s">
        <v>29</v>
      </c>
      <c r="B41" s="57"/>
      <c r="C41" s="15">
        <v>0</v>
      </c>
      <c r="D41" s="22">
        <v>0</v>
      </c>
      <c r="E41" s="25">
        <v>0</v>
      </c>
      <c r="F41" s="25">
        <v>0</v>
      </c>
      <c r="G41" s="25">
        <v>3</v>
      </c>
      <c r="H41" s="25">
        <v>0</v>
      </c>
      <c r="I41" s="25">
        <v>1</v>
      </c>
      <c r="J41" s="25">
        <v>0</v>
      </c>
      <c r="K41" s="25">
        <v>2</v>
      </c>
      <c r="L41" s="24">
        <v>1</v>
      </c>
      <c r="M41" s="24">
        <v>2</v>
      </c>
      <c r="N41" s="24">
        <v>1</v>
      </c>
      <c r="O41" s="17"/>
      <c r="P41" s="24">
        <f t="shared" si="1"/>
        <v>10</v>
      </c>
    </row>
    <row r="42" spans="1:16" ht="21" customHeight="1">
      <c r="A42" s="56" t="s">
        <v>1</v>
      </c>
      <c r="B42" s="57"/>
      <c r="C42" s="15">
        <v>36328</v>
      </c>
      <c r="D42" s="22">
        <v>33451</v>
      </c>
      <c r="E42" s="25">
        <v>39814</v>
      </c>
      <c r="F42" s="25">
        <v>36442</v>
      </c>
      <c r="G42" s="25">
        <v>36584</v>
      </c>
      <c r="H42" s="25">
        <v>35424</v>
      </c>
      <c r="I42" s="25">
        <v>37603</v>
      </c>
      <c r="J42" s="25">
        <v>44022</v>
      </c>
      <c r="K42" s="25">
        <v>37617</v>
      </c>
      <c r="L42" s="24">
        <v>32452</v>
      </c>
      <c r="M42" s="24">
        <v>27166</v>
      </c>
      <c r="N42" s="24">
        <v>34886</v>
      </c>
      <c r="O42" s="17"/>
      <c r="P42" s="24">
        <f t="shared" si="1"/>
        <v>431789</v>
      </c>
    </row>
    <row r="43" spans="3:16" ht="21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3:16" ht="21" customHeight="1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21" customHeight="1">
      <c r="A45" s="7" t="str">
        <f>'課税数量（単月・局）'!A45</f>
        <v>令和４年度（速報値）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 t="s">
        <v>31</v>
      </c>
    </row>
    <row r="46" spans="1:16" ht="21" customHeight="1">
      <c r="A46" s="60" t="s">
        <v>18</v>
      </c>
      <c r="B46" s="61"/>
      <c r="C46" s="62" t="str">
        <f>'課税数量（単月・局）'!C46:K46</f>
        <v>令和４年</v>
      </c>
      <c r="D46" s="63"/>
      <c r="E46" s="63"/>
      <c r="F46" s="63"/>
      <c r="G46" s="63"/>
      <c r="H46" s="63"/>
      <c r="I46" s="63"/>
      <c r="J46" s="63"/>
      <c r="K46" s="64"/>
      <c r="L46" s="62" t="str">
        <f>'課税数量（単月・局）'!L46:N46</f>
        <v>令和５年</v>
      </c>
      <c r="M46" s="63"/>
      <c r="N46" s="64"/>
      <c r="O46" s="17"/>
      <c r="P46" s="67" t="s">
        <v>15</v>
      </c>
    </row>
    <row r="47" spans="1:16" ht="21" customHeight="1">
      <c r="A47" s="65" t="s">
        <v>32</v>
      </c>
      <c r="B47" s="66"/>
      <c r="C47" s="19" t="s">
        <v>2</v>
      </c>
      <c r="D47" s="19" t="s">
        <v>3</v>
      </c>
      <c r="E47" s="19" t="s">
        <v>4</v>
      </c>
      <c r="F47" s="19" t="s">
        <v>5</v>
      </c>
      <c r="G47" s="19" t="s">
        <v>6</v>
      </c>
      <c r="H47" s="19" t="s">
        <v>7</v>
      </c>
      <c r="I47" s="19" t="s">
        <v>8</v>
      </c>
      <c r="J47" s="19" t="s">
        <v>9</v>
      </c>
      <c r="K47" s="19" t="s">
        <v>10</v>
      </c>
      <c r="L47" s="19" t="s">
        <v>11</v>
      </c>
      <c r="M47" s="19" t="s">
        <v>12</v>
      </c>
      <c r="N47" s="19" t="s">
        <v>13</v>
      </c>
      <c r="O47" s="17"/>
      <c r="P47" s="68"/>
    </row>
    <row r="48" spans="1:16" ht="21" customHeight="1">
      <c r="A48" s="56" t="s">
        <v>19</v>
      </c>
      <c r="B48" s="57"/>
      <c r="C48" s="15">
        <v>2</v>
      </c>
      <c r="D48" s="22">
        <v>3</v>
      </c>
      <c r="E48" s="25">
        <v>10</v>
      </c>
      <c r="F48" s="25">
        <v>1</v>
      </c>
      <c r="G48" s="25">
        <v>1</v>
      </c>
      <c r="H48" s="25">
        <v>6</v>
      </c>
      <c r="I48" s="27">
        <v>0</v>
      </c>
      <c r="J48" s="25">
        <v>6</v>
      </c>
      <c r="K48" s="25">
        <v>5</v>
      </c>
      <c r="L48" s="24">
        <v>4</v>
      </c>
      <c r="M48" s="24">
        <v>0</v>
      </c>
      <c r="N48" s="25">
        <v>4</v>
      </c>
      <c r="O48" s="17"/>
      <c r="P48" s="24">
        <f>SUM(C48:N48)</f>
        <v>42</v>
      </c>
    </row>
    <row r="49" spans="1:16" ht="21" customHeight="1">
      <c r="A49" s="56" t="s">
        <v>0</v>
      </c>
      <c r="B49" s="57"/>
      <c r="C49" s="15">
        <v>3</v>
      </c>
      <c r="D49" s="22">
        <v>0</v>
      </c>
      <c r="E49" s="25">
        <v>0</v>
      </c>
      <c r="F49" s="25">
        <v>0</v>
      </c>
      <c r="G49" s="25">
        <v>3</v>
      </c>
      <c r="H49" s="25">
        <v>0</v>
      </c>
      <c r="I49" s="25">
        <v>0</v>
      </c>
      <c r="J49" s="25">
        <v>5</v>
      </c>
      <c r="K49" s="25">
        <v>0</v>
      </c>
      <c r="L49" s="24">
        <v>0</v>
      </c>
      <c r="M49" s="24">
        <v>0</v>
      </c>
      <c r="N49" s="24">
        <v>0</v>
      </c>
      <c r="O49" s="17"/>
      <c r="P49" s="24">
        <f aca="true" t="shared" si="2" ref="P49:P63">SUM(C49:N49)</f>
        <v>11</v>
      </c>
    </row>
    <row r="50" spans="1:16" ht="21" customHeight="1">
      <c r="A50" s="58" t="s">
        <v>37</v>
      </c>
      <c r="B50" s="59"/>
      <c r="C50" s="15">
        <v>3247</v>
      </c>
      <c r="D50" s="22">
        <v>2193</v>
      </c>
      <c r="E50" s="25">
        <v>2517</v>
      </c>
      <c r="F50" s="25">
        <v>2665</v>
      </c>
      <c r="G50" s="25">
        <v>2795</v>
      </c>
      <c r="H50" s="25">
        <v>2674</v>
      </c>
      <c r="I50" s="25">
        <v>3313</v>
      </c>
      <c r="J50" s="25">
        <v>2690</v>
      </c>
      <c r="K50" s="25">
        <v>3651</v>
      </c>
      <c r="L50" s="24">
        <v>3629</v>
      </c>
      <c r="M50" s="24">
        <v>2702</v>
      </c>
      <c r="N50" s="24">
        <v>2472</v>
      </c>
      <c r="O50" s="17"/>
      <c r="P50" s="24">
        <f t="shared" si="2"/>
        <v>34548</v>
      </c>
    </row>
    <row r="51" spans="1:16" ht="21" customHeight="1">
      <c r="A51" s="58" t="s">
        <v>38</v>
      </c>
      <c r="B51" s="59"/>
      <c r="C51" s="15">
        <v>2</v>
      </c>
      <c r="D51" s="22">
        <v>34</v>
      </c>
      <c r="E51" s="25">
        <v>38</v>
      </c>
      <c r="F51" s="25">
        <v>6</v>
      </c>
      <c r="G51" s="25">
        <v>10</v>
      </c>
      <c r="H51" s="25">
        <v>18</v>
      </c>
      <c r="I51" s="25">
        <v>42</v>
      </c>
      <c r="J51" s="25">
        <v>31</v>
      </c>
      <c r="K51" s="25">
        <v>10</v>
      </c>
      <c r="L51" s="24">
        <v>9</v>
      </c>
      <c r="M51" s="24">
        <v>17</v>
      </c>
      <c r="N51" s="24">
        <v>6</v>
      </c>
      <c r="O51" s="17"/>
      <c r="P51" s="24">
        <f t="shared" si="2"/>
        <v>223</v>
      </c>
    </row>
    <row r="52" spans="1:16" ht="21" customHeight="1">
      <c r="A52" s="56" t="s">
        <v>20</v>
      </c>
      <c r="B52" s="57"/>
      <c r="C52" s="15">
        <v>163</v>
      </c>
      <c r="D52" s="22">
        <v>108</v>
      </c>
      <c r="E52" s="25">
        <v>133</v>
      </c>
      <c r="F52" s="25">
        <v>129</v>
      </c>
      <c r="G52" s="25">
        <v>111</v>
      </c>
      <c r="H52" s="25">
        <v>126</v>
      </c>
      <c r="I52" s="25">
        <v>126</v>
      </c>
      <c r="J52" s="25">
        <v>90</v>
      </c>
      <c r="K52" s="25">
        <v>77</v>
      </c>
      <c r="L52" s="24">
        <v>75</v>
      </c>
      <c r="M52" s="24">
        <v>135</v>
      </c>
      <c r="N52" s="24">
        <v>126</v>
      </c>
      <c r="O52" s="17"/>
      <c r="P52" s="24">
        <f t="shared" si="2"/>
        <v>1399</v>
      </c>
    </row>
    <row r="53" spans="1:16" ht="21" customHeight="1">
      <c r="A53" s="56" t="s">
        <v>21</v>
      </c>
      <c r="B53" s="57"/>
      <c r="C53" s="15">
        <v>4427</v>
      </c>
      <c r="D53" s="22">
        <v>3761</v>
      </c>
      <c r="E53" s="25">
        <v>3875</v>
      </c>
      <c r="F53" s="25">
        <v>3907</v>
      </c>
      <c r="G53" s="25">
        <v>4400</v>
      </c>
      <c r="H53" s="25">
        <v>3073</v>
      </c>
      <c r="I53" s="25">
        <v>3991</v>
      </c>
      <c r="J53" s="25">
        <v>4011</v>
      </c>
      <c r="K53" s="25">
        <v>3713</v>
      </c>
      <c r="L53" s="24">
        <v>2811</v>
      </c>
      <c r="M53" s="24">
        <v>2429</v>
      </c>
      <c r="N53" s="24">
        <v>3665</v>
      </c>
      <c r="O53" s="17"/>
      <c r="P53" s="24">
        <f t="shared" si="2"/>
        <v>44063</v>
      </c>
    </row>
    <row r="54" spans="1:16" ht="21" customHeight="1">
      <c r="A54" s="56" t="s">
        <v>22</v>
      </c>
      <c r="B54" s="57"/>
      <c r="C54" s="15">
        <v>18787</v>
      </c>
      <c r="D54" s="22">
        <v>22228</v>
      </c>
      <c r="E54" s="25">
        <v>20019</v>
      </c>
      <c r="F54" s="25">
        <v>20291</v>
      </c>
      <c r="G54" s="25">
        <v>22991</v>
      </c>
      <c r="H54" s="25">
        <v>22548</v>
      </c>
      <c r="I54" s="25">
        <v>22023</v>
      </c>
      <c r="J54" s="25">
        <v>21505</v>
      </c>
      <c r="K54" s="25">
        <v>19149</v>
      </c>
      <c r="L54" s="24">
        <v>15463</v>
      </c>
      <c r="M54" s="24">
        <v>18296</v>
      </c>
      <c r="N54" s="24">
        <v>16778</v>
      </c>
      <c r="O54" s="17"/>
      <c r="P54" s="24">
        <f t="shared" si="2"/>
        <v>240078</v>
      </c>
    </row>
    <row r="55" spans="1:16" ht="21" customHeight="1">
      <c r="A55" s="56" t="s">
        <v>23</v>
      </c>
      <c r="B55" s="57"/>
      <c r="C55" s="15">
        <v>381</v>
      </c>
      <c r="D55" s="22">
        <v>187</v>
      </c>
      <c r="E55" s="25">
        <v>213</v>
      </c>
      <c r="F55" s="25">
        <v>293</v>
      </c>
      <c r="G55" s="25">
        <v>307</v>
      </c>
      <c r="H55" s="25">
        <v>500</v>
      </c>
      <c r="I55" s="25">
        <v>480</v>
      </c>
      <c r="J55" s="25">
        <v>489</v>
      </c>
      <c r="K55" s="25">
        <v>225</v>
      </c>
      <c r="L55" s="24">
        <v>197</v>
      </c>
      <c r="M55" s="24">
        <v>218</v>
      </c>
      <c r="N55" s="24">
        <v>163</v>
      </c>
      <c r="O55" s="17"/>
      <c r="P55" s="24">
        <f t="shared" si="2"/>
        <v>3653</v>
      </c>
    </row>
    <row r="56" spans="1:16" ht="21" customHeight="1">
      <c r="A56" s="56" t="s">
        <v>16</v>
      </c>
      <c r="B56" s="57"/>
      <c r="C56" s="15">
        <v>2204</v>
      </c>
      <c r="D56" s="22">
        <v>2966</v>
      </c>
      <c r="E56" s="25">
        <v>3299</v>
      </c>
      <c r="F56" s="25">
        <v>3335</v>
      </c>
      <c r="G56" s="25">
        <v>3958</v>
      </c>
      <c r="H56" s="25">
        <v>3428</v>
      </c>
      <c r="I56" s="25">
        <v>3726</v>
      </c>
      <c r="J56" s="25">
        <v>2651</v>
      </c>
      <c r="K56" s="25">
        <v>2985</v>
      </c>
      <c r="L56" s="24">
        <v>2552</v>
      </c>
      <c r="M56" s="24">
        <v>2302</v>
      </c>
      <c r="N56" s="24">
        <v>3027</v>
      </c>
      <c r="O56" s="17"/>
      <c r="P56" s="24">
        <f t="shared" si="2"/>
        <v>36433</v>
      </c>
    </row>
    <row r="57" spans="1:16" ht="21" customHeight="1">
      <c r="A57" s="56" t="s">
        <v>17</v>
      </c>
      <c r="B57" s="57"/>
      <c r="C57" s="15">
        <v>131</v>
      </c>
      <c r="D57" s="22">
        <v>47</v>
      </c>
      <c r="E57" s="25">
        <v>130</v>
      </c>
      <c r="F57" s="25">
        <v>88</v>
      </c>
      <c r="G57" s="25">
        <v>107</v>
      </c>
      <c r="H57" s="25">
        <v>100</v>
      </c>
      <c r="I57" s="25">
        <v>92</v>
      </c>
      <c r="J57" s="25">
        <v>88</v>
      </c>
      <c r="K57" s="25">
        <v>47</v>
      </c>
      <c r="L57" s="24">
        <v>104</v>
      </c>
      <c r="M57" s="24">
        <v>90</v>
      </c>
      <c r="N57" s="24">
        <v>53</v>
      </c>
      <c r="O57" s="17"/>
      <c r="P57" s="24">
        <f t="shared" si="2"/>
        <v>1077</v>
      </c>
    </row>
    <row r="58" spans="1:16" ht="21" customHeight="1">
      <c r="A58" s="56" t="s">
        <v>26</v>
      </c>
      <c r="B58" s="57"/>
      <c r="C58" s="15">
        <v>207</v>
      </c>
      <c r="D58" s="22">
        <v>89</v>
      </c>
      <c r="E58" s="25">
        <v>202</v>
      </c>
      <c r="F58" s="25">
        <v>232</v>
      </c>
      <c r="G58" s="25">
        <v>185</v>
      </c>
      <c r="H58" s="25">
        <v>140</v>
      </c>
      <c r="I58" s="25">
        <v>201</v>
      </c>
      <c r="J58" s="25">
        <v>100</v>
      </c>
      <c r="K58" s="25">
        <v>144</v>
      </c>
      <c r="L58" s="24">
        <v>96</v>
      </c>
      <c r="M58" s="24">
        <v>61</v>
      </c>
      <c r="N58" s="24">
        <v>125</v>
      </c>
      <c r="O58" s="17"/>
      <c r="P58" s="24">
        <f t="shared" si="2"/>
        <v>1782</v>
      </c>
    </row>
    <row r="59" spans="1:16" ht="21" customHeight="1">
      <c r="A59" s="56" t="s">
        <v>27</v>
      </c>
      <c r="B59" s="57"/>
      <c r="C59" s="15">
        <v>323</v>
      </c>
      <c r="D59" s="22">
        <v>258</v>
      </c>
      <c r="E59" s="25">
        <v>291</v>
      </c>
      <c r="F59" s="25">
        <v>327</v>
      </c>
      <c r="G59" s="25">
        <v>314</v>
      </c>
      <c r="H59" s="25">
        <v>253</v>
      </c>
      <c r="I59" s="25">
        <v>411</v>
      </c>
      <c r="J59" s="25">
        <v>446</v>
      </c>
      <c r="K59" s="25">
        <v>480</v>
      </c>
      <c r="L59" s="24">
        <v>307</v>
      </c>
      <c r="M59" s="24">
        <v>227</v>
      </c>
      <c r="N59" s="24">
        <v>274</v>
      </c>
      <c r="O59" s="17"/>
      <c r="P59" s="24">
        <f t="shared" si="2"/>
        <v>3911</v>
      </c>
    </row>
    <row r="60" spans="1:16" ht="21" customHeight="1">
      <c r="A60" s="56" t="s">
        <v>30</v>
      </c>
      <c r="B60" s="57"/>
      <c r="C60" s="15">
        <v>1156</v>
      </c>
      <c r="D60" s="22">
        <v>1150</v>
      </c>
      <c r="E60" s="25">
        <v>1222</v>
      </c>
      <c r="F60" s="25">
        <v>1220</v>
      </c>
      <c r="G60" s="25">
        <v>1170</v>
      </c>
      <c r="H60" s="25">
        <v>1135</v>
      </c>
      <c r="I60" s="25">
        <v>1476</v>
      </c>
      <c r="J60" s="25">
        <v>1178</v>
      </c>
      <c r="K60" s="25">
        <v>1195</v>
      </c>
      <c r="L60" s="24">
        <v>1115</v>
      </c>
      <c r="M60" s="24">
        <v>917</v>
      </c>
      <c r="N60" s="24">
        <v>1097</v>
      </c>
      <c r="O60" s="17"/>
      <c r="P60" s="24">
        <f t="shared" si="2"/>
        <v>14031</v>
      </c>
    </row>
    <row r="61" spans="1:16" ht="21" customHeight="1">
      <c r="A61" s="56" t="s">
        <v>28</v>
      </c>
      <c r="B61" s="57"/>
      <c r="C61" s="15">
        <v>7446</v>
      </c>
      <c r="D61" s="22">
        <v>6646</v>
      </c>
      <c r="E61" s="25">
        <v>6887</v>
      </c>
      <c r="F61" s="25">
        <v>7430</v>
      </c>
      <c r="G61" s="25">
        <v>7303</v>
      </c>
      <c r="H61" s="25">
        <v>6919</v>
      </c>
      <c r="I61" s="25">
        <v>6650</v>
      </c>
      <c r="J61" s="25">
        <v>7705</v>
      </c>
      <c r="K61" s="25">
        <v>5398</v>
      </c>
      <c r="L61" s="24">
        <v>7727</v>
      </c>
      <c r="M61" s="24">
        <v>4623</v>
      </c>
      <c r="N61" s="24">
        <v>6008</v>
      </c>
      <c r="O61" s="17"/>
      <c r="P61" s="24">
        <f t="shared" si="2"/>
        <v>80742</v>
      </c>
    </row>
    <row r="62" spans="1:16" ht="21" customHeight="1">
      <c r="A62" s="56" t="s">
        <v>29</v>
      </c>
      <c r="B62" s="57"/>
      <c r="C62" s="15">
        <v>0</v>
      </c>
      <c r="D62" s="22">
        <v>0</v>
      </c>
      <c r="E62" s="25">
        <v>0</v>
      </c>
      <c r="F62" s="25">
        <v>1</v>
      </c>
      <c r="G62" s="25">
        <v>0</v>
      </c>
      <c r="H62" s="25">
        <v>0</v>
      </c>
      <c r="I62" s="25">
        <v>0</v>
      </c>
      <c r="J62" s="25">
        <v>0</v>
      </c>
      <c r="K62" s="25">
        <v>1</v>
      </c>
      <c r="L62" s="24">
        <v>0</v>
      </c>
      <c r="M62" s="24">
        <v>0</v>
      </c>
      <c r="N62" s="24">
        <v>0</v>
      </c>
      <c r="O62" s="17"/>
      <c r="P62" s="24">
        <f t="shared" si="2"/>
        <v>2</v>
      </c>
    </row>
    <row r="63" spans="1:16" ht="21" customHeight="1">
      <c r="A63" s="56" t="s">
        <v>1</v>
      </c>
      <c r="B63" s="57"/>
      <c r="C63" s="15">
        <v>38481</v>
      </c>
      <c r="D63" s="22">
        <v>39665</v>
      </c>
      <c r="E63" s="25">
        <v>38839</v>
      </c>
      <c r="F63" s="25">
        <v>39931</v>
      </c>
      <c r="G63" s="25">
        <v>43650</v>
      </c>
      <c r="H63" s="25">
        <v>40918</v>
      </c>
      <c r="I63" s="25">
        <v>42528</v>
      </c>
      <c r="J63" s="25">
        <v>41002</v>
      </c>
      <c r="K63" s="25">
        <v>37077</v>
      </c>
      <c r="L63" s="24">
        <v>34087</v>
      </c>
      <c r="M63" s="24">
        <v>32020</v>
      </c>
      <c r="N63" s="24">
        <v>33791</v>
      </c>
      <c r="O63" s="17"/>
      <c r="P63" s="24">
        <f t="shared" si="2"/>
        <v>461989</v>
      </c>
    </row>
    <row r="64" spans="3:16" ht="16.5" customHeight="1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ht="16.5" customHeight="1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21" customHeight="1">
      <c r="A66" s="7" t="str">
        <f>'課税数量（単月・局）'!A66</f>
        <v>令和５年度（速報値）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31</v>
      </c>
    </row>
    <row r="67" spans="1:16" ht="21" customHeight="1">
      <c r="A67" s="60" t="s">
        <v>18</v>
      </c>
      <c r="B67" s="61"/>
      <c r="C67" s="62" t="str">
        <f>'課税数量（単月・局）'!C67:K67</f>
        <v>令和５年</v>
      </c>
      <c r="D67" s="63"/>
      <c r="E67" s="63"/>
      <c r="F67" s="63"/>
      <c r="G67" s="63"/>
      <c r="H67" s="63"/>
      <c r="I67" s="63"/>
      <c r="J67" s="63"/>
      <c r="K67" s="64"/>
      <c r="L67" s="62" t="str">
        <f>'課税数量（単月・局）'!L67:N67</f>
        <v>令和６年</v>
      </c>
      <c r="M67" s="63"/>
      <c r="N67" s="64"/>
      <c r="O67" s="17"/>
      <c r="P67" s="67" t="s">
        <v>15</v>
      </c>
    </row>
    <row r="68" spans="1:16" ht="21" customHeight="1">
      <c r="A68" s="65" t="s">
        <v>32</v>
      </c>
      <c r="B68" s="66"/>
      <c r="C68" s="19" t="s">
        <v>2</v>
      </c>
      <c r="D68" s="19" t="s">
        <v>3</v>
      </c>
      <c r="E68" s="19" t="s">
        <v>4</v>
      </c>
      <c r="F68" s="19" t="s">
        <v>5</v>
      </c>
      <c r="G68" s="19" t="s">
        <v>6</v>
      </c>
      <c r="H68" s="19" t="s">
        <v>7</v>
      </c>
      <c r="I68" s="19" t="s">
        <v>8</v>
      </c>
      <c r="J68" s="19" t="s">
        <v>9</v>
      </c>
      <c r="K68" s="19" t="s">
        <v>10</v>
      </c>
      <c r="L68" s="19" t="s">
        <v>11</v>
      </c>
      <c r="M68" s="19" t="s">
        <v>12</v>
      </c>
      <c r="N68" s="19" t="s">
        <v>13</v>
      </c>
      <c r="O68" s="17"/>
      <c r="P68" s="68"/>
    </row>
    <row r="69" spans="1:16" ht="21" customHeight="1">
      <c r="A69" s="56" t="s">
        <v>19</v>
      </c>
      <c r="B69" s="57"/>
      <c r="C69" s="15">
        <v>9</v>
      </c>
      <c r="D69" s="22">
        <v>3</v>
      </c>
      <c r="E69" s="25">
        <v>6</v>
      </c>
      <c r="F69" s="25">
        <v>0</v>
      </c>
      <c r="G69" s="25">
        <v>6</v>
      </c>
      <c r="H69" s="25">
        <v>3</v>
      </c>
      <c r="I69" s="27">
        <v>9</v>
      </c>
      <c r="J69" s="25">
        <v>0</v>
      </c>
      <c r="K69" s="25">
        <v>11</v>
      </c>
      <c r="L69" s="24">
        <v>0</v>
      </c>
      <c r="M69" s="24">
        <v>1</v>
      </c>
      <c r="N69" s="25">
        <v>16</v>
      </c>
      <c r="O69" s="17"/>
      <c r="P69" s="24">
        <f>SUM(C69:N69)</f>
        <v>64</v>
      </c>
    </row>
    <row r="70" spans="1:16" ht="21" customHeight="1">
      <c r="A70" s="56" t="s">
        <v>0</v>
      </c>
      <c r="B70" s="57"/>
      <c r="C70" s="15">
        <v>3</v>
      </c>
      <c r="D70" s="22">
        <v>2</v>
      </c>
      <c r="E70" s="25">
        <v>0</v>
      </c>
      <c r="F70" s="25">
        <v>1</v>
      </c>
      <c r="G70" s="25">
        <v>3</v>
      </c>
      <c r="H70" s="25">
        <v>2</v>
      </c>
      <c r="I70" s="25">
        <v>0</v>
      </c>
      <c r="J70" s="25">
        <v>4</v>
      </c>
      <c r="K70" s="25">
        <v>0</v>
      </c>
      <c r="L70" s="24">
        <v>6</v>
      </c>
      <c r="M70" s="24">
        <v>0</v>
      </c>
      <c r="N70" s="24">
        <v>0</v>
      </c>
      <c r="O70" s="17"/>
      <c r="P70" s="24">
        <f aca="true" t="shared" si="3" ref="P70:P84">SUM(C70:N70)</f>
        <v>21</v>
      </c>
    </row>
    <row r="71" spans="1:16" ht="21" customHeight="1">
      <c r="A71" s="58" t="s">
        <v>37</v>
      </c>
      <c r="B71" s="59"/>
      <c r="C71" s="15">
        <v>2301</v>
      </c>
      <c r="D71" s="22">
        <v>2065</v>
      </c>
      <c r="E71" s="25">
        <v>1713</v>
      </c>
      <c r="F71" s="25">
        <v>2281</v>
      </c>
      <c r="G71" s="25">
        <v>2468</v>
      </c>
      <c r="H71" s="25">
        <v>2896</v>
      </c>
      <c r="I71" s="25">
        <v>2410</v>
      </c>
      <c r="J71" s="25">
        <v>3264</v>
      </c>
      <c r="K71" s="25">
        <v>3326</v>
      </c>
      <c r="L71" s="24">
        <v>2459</v>
      </c>
      <c r="M71" s="24">
        <v>2105</v>
      </c>
      <c r="N71" s="24">
        <v>2327</v>
      </c>
      <c r="O71" s="17"/>
      <c r="P71" s="24">
        <f t="shared" si="3"/>
        <v>29615</v>
      </c>
    </row>
    <row r="72" spans="1:16" ht="21" customHeight="1">
      <c r="A72" s="58" t="s">
        <v>38</v>
      </c>
      <c r="B72" s="59"/>
      <c r="C72" s="15">
        <v>46</v>
      </c>
      <c r="D72" s="22">
        <v>6</v>
      </c>
      <c r="E72" s="25">
        <v>20</v>
      </c>
      <c r="F72" s="25">
        <v>24</v>
      </c>
      <c r="G72" s="25">
        <v>24</v>
      </c>
      <c r="H72" s="25">
        <v>9</v>
      </c>
      <c r="I72" s="25">
        <v>23</v>
      </c>
      <c r="J72" s="25">
        <v>32</v>
      </c>
      <c r="K72" s="25">
        <v>3</v>
      </c>
      <c r="L72" s="24">
        <v>5</v>
      </c>
      <c r="M72" s="24">
        <v>10</v>
      </c>
      <c r="N72" s="24">
        <v>47</v>
      </c>
      <c r="O72" s="17"/>
      <c r="P72" s="24">
        <f t="shared" si="3"/>
        <v>249</v>
      </c>
    </row>
    <row r="73" spans="1:16" ht="21" customHeight="1">
      <c r="A73" s="56" t="s">
        <v>20</v>
      </c>
      <c r="B73" s="57"/>
      <c r="C73" s="15">
        <v>111</v>
      </c>
      <c r="D73" s="22">
        <v>94</v>
      </c>
      <c r="E73" s="25">
        <v>142</v>
      </c>
      <c r="F73" s="25">
        <v>168</v>
      </c>
      <c r="G73" s="25">
        <v>123</v>
      </c>
      <c r="H73" s="25">
        <v>90</v>
      </c>
      <c r="I73" s="25">
        <v>167</v>
      </c>
      <c r="J73" s="25">
        <v>54</v>
      </c>
      <c r="K73" s="25">
        <v>90</v>
      </c>
      <c r="L73" s="24">
        <v>180</v>
      </c>
      <c r="M73" s="24">
        <v>123</v>
      </c>
      <c r="N73" s="24">
        <v>127</v>
      </c>
      <c r="O73" s="17"/>
      <c r="P73" s="24">
        <f t="shared" si="3"/>
        <v>1469</v>
      </c>
    </row>
    <row r="74" spans="1:16" ht="21" customHeight="1">
      <c r="A74" s="56" t="s">
        <v>21</v>
      </c>
      <c r="B74" s="57"/>
      <c r="C74" s="15">
        <v>4460</v>
      </c>
      <c r="D74" s="22">
        <v>3656</v>
      </c>
      <c r="E74" s="25">
        <v>3538</v>
      </c>
      <c r="F74" s="25">
        <v>3761</v>
      </c>
      <c r="G74" s="25">
        <v>4212</v>
      </c>
      <c r="H74" s="25">
        <v>3348</v>
      </c>
      <c r="I74" s="25">
        <v>3203</v>
      </c>
      <c r="J74" s="25">
        <v>3465</v>
      </c>
      <c r="K74" s="25">
        <v>2249</v>
      </c>
      <c r="L74" s="24">
        <v>3589</v>
      </c>
      <c r="M74" s="24">
        <v>2358</v>
      </c>
      <c r="N74" s="24">
        <v>3380</v>
      </c>
      <c r="O74" s="17"/>
      <c r="P74" s="24">
        <f t="shared" si="3"/>
        <v>41219</v>
      </c>
    </row>
    <row r="75" spans="1:16" ht="21" customHeight="1">
      <c r="A75" s="56" t="s">
        <v>22</v>
      </c>
      <c r="B75" s="57"/>
      <c r="C75" s="15">
        <v>18224</v>
      </c>
      <c r="D75" s="22">
        <v>15650</v>
      </c>
      <c r="E75" s="25">
        <v>17071</v>
      </c>
      <c r="F75" s="25">
        <v>18764</v>
      </c>
      <c r="G75" s="25">
        <v>19463</v>
      </c>
      <c r="H75" s="25">
        <v>17816</v>
      </c>
      <c r="I75" s="25">
        <v>20625</v>
      </c>
      <c r="J75" s="25">
        <v>20057</v>
      </c>
      <c r="K75" s="25">
        <v>14172</v>
      </c>
      <c r="L75" s="24">
        <v>13147</v>
      </c>
      <c r="M75" s="24">
        <v>15094</v>
      </c>
      <c r="N75" s="24">
        <v>16555</v>
      </c>
      <c r="O75" s="17"/>
      <c r="P75" s="24">
        <f t="shared" si="3"/>
        <v>206638</v>
      </c>
    </row>
    <row r="76" spans="1:16" ht="21" customHeight="1">
      <c r="A76" s="56" t="s">
        <v>23</v>
      </c>
      <c r="B76" s="57"/>
      <c r="C76" s="15">
        <v>246</v>
      </c>
      <c r="D76" s="22">
        <v>163</v>
      </c>
      <c r="E76" s="25">
        <v>217</v>
      </c>
      <c r="F76" s="25">
        <v>157</v>
      </c>
      <c r="G76" s="25">
        <v>315</v>
      </c>
      <c r="H76" s="25">
        <v>365</v>
      </c>
      <c r="I76" s="25">
        <v>494</v>
      </c>
      <c r="J76" s="25">
        <v>243</v>
      </c>
      <c r="K76" s="25">
        <v>178</v>
      </c>
      <c r="L76" s="24">
        <v>185</v>
      </c>
      <c r="M76" s="24">
        <v>111</v>
      </c>
      <c r="N76" s="24">
        <v>223</v>
      </c>
      <c r="O76" s="17"/>
      <c r="P76" s="24">
        <f t="shared" si="3"/>
        <v>2897</v>
      </c>
    </row>
    <row r="77" spans="1:16" ht="21" customHeight="1">
      <c r="A77" s="56" t="s">
        <v>16</v>
      </c>
      <c r="B77" s="57"/>
      <c r="C77" s="15">
        <v>3371</v>
      </c>
      <c r="D77" s="22">
        <v>3123</v>
      </c>
      <c r="E77" s="25">
        <v>2721</v>
      </c>
      <c r="F77" s="25">
        <v>3244</v>
      </c>
      <c r="G77" s="25">
        <v>2527</v>
      </c>
      <c r="H77" s="25">
        <v>2925</v>
      </c>
      <c r="I77" s="25">
        <v>2664</v>
      </c>
      <c r="J77" s="25">
        <v>2140</v>
      </c>
      <c r="K77" s="25">
        <v>1924</v>
      </c>
      <c r="L77" s="24">
        <v>2297</v>
      </c>
      <c r="M77" s="24">
        <v>2765</v>
      </c>
      <c r="N77" s="24">
        <v>2753</v>
      </c>
      <c r="O77" s="17"/>
      <c r="P77" s="24">
        <f t="shared" si="3"/>
        <v>32454</v>
      </c>
    </row>
    <row r="78" spans="1:16" ht="21" customHeight="1">
      <c r="A78" s="56" t="s">
        <v>17</v>
      </c>
      <c r="B78" s="57"/>
      <c r="C78" s="15">
        <v>61</v>
      </c>
      <c r="D78" s="22">
        <v>85</v>
      </c>
      <c r="E78" s="25">
        <v>143</v>
      </c>
      <c r="F78" s="25">
        <v>62</v>
      </c>
      <c r="G78" s="25">
        <v>99</v>
      </c>
      <c r="H78" s="25">
        <v>74</v>
      </c>
      <c r="I78" s="25">
        <v>85</v>
      </c>
      <c r="J78" s="25">
        <v>152</v>
      </c>
      <c r="K78" s="25">
        <v>62</v>
      </c>
      <c r="L78" s="24">
        <v>63</v>
      </c>
      <c r="M78" s="24">
        <v>105</v>
      </c>
      <c r="N78" s="24">
        <v>86</v>
      </c>
      <c r="O78" s="17"/>
      <c r="P78" s="24">
        <f t="shared" si="3"/>
        <v>1077</v>
      </c>
    </row>
    <row r="79" spans="1:16" ht="21" customHeight="1">
      <c r="A79" s="56" t="s">
        <v>26</v>
      </c>
      <c r="B79" s="57"/>
      <c r="C79" s="15">
        <v>255</v>
      </c>
      <c r="D79" s="22">
        <v>130</v>
      </c>
      <c r="E79" s="25">
        <v>127</v>
      </c>
      <c r="F79" s="25">
        <v>178</v>
      </c>
      <c r="G79" s="25">
        <v>107</v>
      </c>
      <c r="H79" s="25">
        <v>94</v>
      </c>
      <c r="I79" s="25">
        <v>4128</v>
      </c>
      <c r="J79" s="25">
        <v>2613</v>
      </c>
      <c r="K79" s="25">
        <v>2288</v>
      </c>
      <c r="L79" s="24">
        <v>3411</v>
      </c>
      <c r="M79" s="24">
        <v>2276</v>
      </c>
      <c r="N79" s="24">
        <v>2146</v>
      </c>
      <c r="O79" s="17"/>
      <c r="P79" s="24">
        <f t="shared" si="3"/>
        <v>17753</v>
      </c>
    </row>
    <row r="80" spans="1:16" ht="21" customHeight="1">
      <c r="A80" s="56" t="s">
        <v>27</v>
      </c>
      <c r="B80" s="57"/>
      <c r="C80" s="15">
        <v>268</v>
      </c>
      <c r="D80" s="22">
        <v>295</v>
      </c>
      <c r="E80" s="25">
        <v>299</v>
      </c>
      <c r="F80" s="25">
        <v>214</v>
      </c>
      <c r="G80" s="25">
        <v>334</v>
      </c>
      <c r="H80" s="25">
        <v>229</v>
      </c>
      <c r="I80" s="25">
        <v>417</v>
      </c>
      <c r="J80" s="25">
        <v>395</v>
      </c>
      <c r="K80" s="25">
        <v>504</v>
      </c>
      <c r="L80" s="24">
        <v>406</v>
      </c>
      <c r="M80" s="24">
        <v>304</v>
      </c>
      <c r="N80" s="24">
        <v>337</v>
      </c>
      <c r="O80" s="17"/>
      <c r="P80" s="24">
        <f t="shared" si="3"/>
        <v>4002</v>
      </c>
    </row>
    <row r="81" spans="1:16" ht="21" customHeight="1">
      <c r="A81" s="56" t="s">
        <v>30</v>
      </c>
      <c r="B81" s="57"/>
      <c r="C81" s="15">
        <v>1359</v>
      </c>
      <c r="D81" s="22">
        <v>1015</v>
      </c>
      <c r="E81" s="25">
        <v>1054</v>
      </c>
      <c r="F81" s="25">
        <v>1015</v>
      </c>
      <c r="G81" s="25">
        <v>1209</v>
      </c>
      <c r="H81" s="25">
        <v>1040</v>
      </c>
      <c r="I81" s="25">
        <v>786</v>
      </c>
      <c r="J81" s="25">
        <v>830</v>
      </c>
      <c r="K81" s="25">
        <v>1010</v>
      </c>
      <c r="L81" s="24">
        <v>976</v>
      </c>
      <c r="M81" s="24">
        <v>914</v>
      </c>
      <c r="N81" s="24">
        <v>906</v>
      </c>
      <c r="O81" s="17"/>
      <c r="P81" s="24">
        <f t="shared" si="3"/>
        <v>12114</v>
      </c>
    </row>
    <row r="82" spans="1:16" ht="21" customHeight="1">
      <c r="A82" s="56" t="s">
        <v>28</v>
      </c>
      <c r="B82" s="57"/>
      <c r="C82" s="15">
        <v>6122</v>
      </c>
      <c r="D82" s="22">
        <v>7274</v>
      </c>
      <c r="E82" s="25">
        <v>8445</v>
      </c>
      <c r="F82" s="25">
        <v>6791</v>
      </c>
      <c r="G82" s="25">
        <v>7740</v>
      </c>
      <c r="H82" s="25">
        <v>7639</v>
      </c>
      <c r="I82" s="25">
        <v>2373</v>
      </c>
      <c r="J82" s="25">
        <v>2008</v>
      </c>
      <c r="K82" s="25">
        <v>2655</v>
      </c>
      <c r="L82" s="24">
        <v>1398</v>
      </c>
      <c r="M82" s="24">
        <v>2208</v>
      </c>
      <c r="N82" s="24">
        <v>2036</v>
      </c>
      <c r="O82" s="17"/>
      <c r="P82" s="24">
        <f t="shared" si="3"/>
        <v>56689</v>
      </c>
    </row>
    <row r="83" spans="1:16" ht="21" customHeight="1">
      <c r="A83" s="56" t="s">
        <v>29</v>
      </c>
      <c r="B83" s="57"/>
      <c r="C83" s="15">
        <v>0</v>
      </c>
      <c r="D83" s="22">
        <v>1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4">
        <v>0</v>
      </c>
      <c r="M83" s="24">
        <v>1</v>
      </c>
      <c r="N83" s="24">
        <v>0</v>
      </c>
      <c r="O83" s="17"/>
      <c r="P83" s="24">
        <f t="shared" si="3"/>
        <v>2</v>
      </c>
    </row>
    <row r="84" spans="1:16" ht="21" customHeight="1">
      <c r="A84" s="56" t="s">
        <v>1</v>
      </c>
      <c r="B84" s="57"/>
      <c r="C84" s="15">
        <v>36835</v>
      </c>
      <c r="D84" s="22">
        <v>33564</v>
      </c>
      <c r="E84" s="25">
        <v>35496</v>
      </c>
      <c r="F84" s="25">
        <v>36660</v>
      </c>
      <c r="G84" s="25">
        <v>38632</v>
      </c>
      <c r="H84" s="25">
        <v>36524</v>
      </c>
      <c r="I84" s="25">
        <v>37392</v>
      </c>
      <c r="J84" s="25">
        <v>35347</v>
      </c>
      <c r="K84" s="25">
        <v>28380</v>
      </c>
      <c r="L84" s="24">
        <v>28121</v>
      </c>
      <c r="M84" s="24">
        <v>28375</v>
      </c>
      <c r="N84" s="24">
        <v>30940</v>
      </c>
      <c r="O84" s="17"/>
      <c r="P84" s="24">
        <f t="shared" si="3"/>
        <v>406266</v>
      </c>
    </row>
  </sheetData>
  <sheetProtection/>
  <mergeCells count="80">
    <mergeCell ref="A8:B8"/>
    <mergeCell ref="A9:B9"/>
    <mergeCell ref="A10:B10"/>
    <mergeCell ref="A17:B17"/>
    <mergeCell ref="A12:B12"/>
    <mergeCell ref="A7:B7"/>
    <mergeCell ref="A11:B11"/>
    <mergeCell ref="A31:B31"/>
    <mergeCell ref="A32:B32"/>
    <mergeCell ref="A42:B42"/>
    <mergeCell ref="A34:B34"/>
    <mergeCell ref="A40:B40"/>
    <mergeCell ref="A36:B36"/>
    <mergeCell ref="A33:B33"/>
    <mergeCell ref="P4:P5"/>
    <mergeCell ref="A5:B5"/>
    <mergeCell ref="A25:B25"/>
    <mergeCell ref="P25:P26"/>
    <mergeCell ref="A26:B26"/>
    <mergeCell ref="A6:B6"/>
    <mergeCell ref="A18:B18"/>
    <mergeCell ref="A13:B13"/>
    <mergeCell ref="A4:B4"/>
    <mergeCell ref="A19:B19"/>
    <mergeCell ref="L46:N46"/>
    <mergeCell ref="P46:P47"/>
    <mergeCell ref="A47:B47"/>
    <mergeCell ref="C46:K46"/>
    <mergeCell ref="A14:B14"/>
    <mergeCell ref="A15:B15"/>
    <mergeCell ref="A16:B16"/>
    <mergeCell ref="A46:B46"/>
    <mergeCell ref="A20:B20"/>
    <mergeCell ref="A41:B41"/>
    <mergeCell ref="A48:B48"/>
    <mergeCell ref="A21:B21"/>
    <mergeCell ref="A27:B27"/>
    <mergeCell ref="A28:B28"/>
    <mergeCell ref="A29:B29"/>
    <mergeCell ref="A30:B30"/>
    <mergeCell ref="A35:B35"/>
    <mergeCell ref="A37:B37"/>
    <mergeCell ref="A38:B38"/>
    <mergeCell ref="A39:B3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7:B67"/>
    <mergeCell ref="L67:N67"/>
    <mergeCell ref="P67:P68"/>
    <mergeCell ref="A68:B68"/>
    <mergeCell ref="A69:B69"/>
    <mergeCell ref="A61:B61"/>
    <mergeCell ref="A62:B62"/>
    <mergeCell ref="A63:B63"/>
    <mergeCell ref="A70:B70"/>
    <mergeCell ref="A71:B71"/>
    <mergeCell ref="A72:B72"/>
    <mergeCell ref="A73:B73"/>
    <mergeCell ref="A74:B74"/>
    <mergeCell ref="A75:B75"/>
    <mergeCell ref="A82:B82"/>
    <mergeCell ref="A83:B83"/>
    <mergeCell ref="A84:B84"/>
    <mergeCell ref="C67:K67"/>
    <mergeCell ref="A76:B76"/>
    <mergeCell ref="A77:B77"/>
    <mergeCell ref="A78:B78"/>
    <mergeCell ref="A79:B79"/>
    <mergeCell ref="A80:B80"/>
    <mergeCell ref="A81:B8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2024-06-04T10:36:09Z</cp:lastPrinted>
  <dcterms:created xsi:type="dcterms:W3CDTF">2002-02-21T13:06:56Z</dcterms:created>
  <dcterms:modified xsi:type="dcterms:W3CDTF">2024-06-04T10:55:02Z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